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53222"/>
  <bookViews>
    <workbookView xWindow="4650" yWindow="0" windowWidth="27870" windowHeight="13020" activeTab="1"/>
  </bookViews>
  <sheets>
    <sheet name="Шахматка" sheetId="1" r:id="rId1"/>
    <sheet name="Прайс-лист" sheetId="3" r:id="rId2"/>
    <sheet name="Паркоместа" sheetId="5" r:id="rId3"/>
  </sheets>
  <definedNames>
    <definedName name="_xlnm.Print_Area" localSheetId="1">'Прайс-лист'!$A:$M</definedName>
  </definedNames>
  <calcPr calcId="152511"/>
</workbook>
</file>

<file path=xl/calcChain.xml><?xml version="1.0" encoding="utf-8"?>
<calcChain xmlns="http://schemas.openxmlformats.org/spreadsheetml/2006/main">
  <c r="F27" i="5" l="1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26" i="5"/>
  <c r="K115" i="3" l="1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102" i="3"/>
  <c r="L102" i="3" s="1"/>
  <c r="K101" i="3"/>
  <c r="L101" i="3" s="1"/>
  <c r="K100" i="3"/>
  <c r="L100" i="3" s="1"/>
  <c r="K99" i="3"/>
  <c r="L99" i="3" s="1"/>
  <c r="K98" i="3"/>
  <c r="L98" i="3" s="1"/>
  <c r="K97" i="3"/>
  <c r="L97" i="3" s="1"/>
  <c r="K96" i="3"/>
  <c r="L96" i="3" s="1"/>
  <c r="K95" i="3"/>
  <c r="L95" i="3" s="1"/>
  <c r="K94" i="3"/>
  <c r="L94" i="3" s="1"/>
  <c r="K93" i="3"/>
  <c r="L93" i="3" s="1"/>
  <c r="K92" i="3"/>
  <c r="L92" i="3" s="1"/>
  <c r="K91" i="3"/>
  <c r="L91" i="3" s="1"/>
  <c r="K90" i="3"/>
  <c r="L90" i="3" s="1"/>
  <c r="K89" i="3"/>
  <c r="L89" i="3" s="1"/>
  <c r="K88" i="3"/>
  <c r="L88" i="3" s="1"/>
  <c r="K87" i="3"/>
  <c r="L87" i="3" s="1"/>
  <c r="K86" i="3"/>
  <c r="L86" i="3" s="1"/>
  <c r="K85" i="3"/>
  <c r="L85" i="3" s="1"/>
  <c r="K84" i="3"/>
  <c r="L84" i="3" s="1"/>
  <c r="K83" i="3"/>
  <c r="L83" i="3" s="1"/>
  <c r="K82" i="3"/>
  <c r="L82" i="3" s="1"/>
  <c r="K81" i="3"/>
  <c r="L81" i="3" s="1"/>
  <c r="K80" i="3"/>
  <c r="L80" i="3" s="1"/>
  <c r="K79" i="3"/>
  <c r="L79" i="3" s="1"/>
  <c r="K77" i="3" l="1"/>
  <c r="L77" i="3" s="1"/>
  <c r="K76" i="3"/>
  <c r="L76" i="3" s="1"/>
  <c r="K75" i="3"/>
  <c r="L75" i="3" s="1"/>
  <c r="K74" i="3"/>
  <c r="L74" i="3" s="1"/>
  <c r="K73" i="3"/>
  <c r="L73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7" i="3"/>
  <c r="L57" i="3" s="1"/>
  <c r="K55" i="3"/>
  <c r="L55" i="3" s="1"/>
  <c r="K54" i="3"/>
  <c r="L54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K47" i="3"/>
  <c r="L47" i="3" s="1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34" i="3"/>
  <c r="L34" i="3" s="1"/>
  <c r="K26" i="3"/>
  <c r="L26" i="3" s="1"/>
  <c r="L25" i="3"/>
  <c r="K25" i="3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K8" i="3"/>
  <c r="L8" i="3" s="1"/>
  <c r="K7" i="3"/>
  <c r="L7" i="3" s="1"/>
  <c r="K6" i="3"/>
  <c r="L6" i="3" s="1"/>
  <c r="K5" i="3"/>
  <c r="L5" i="3" s="1"/>
  <c r="K4" i="3"/>
  <c r="L4" i="3" s="1"/>
  <c r="O46" i="1"/>
  <c r="M46" i="1"/>
  <c r="J46" i="1"/>
  <c r="I46" i="1"/>
  <c r="H46" i="1"/>
  <c r="F46" i="1"/>
  <c r="D46" i="1"/>
  <c r="C46" i="1"/>
  <c r="B46" i="1"/>
  <c r="O42" i="1"/>
  <c r="N42" i="1"/>
  <c r="M42" i="1"/>
  <c r="L42" i="1"/>
  <c r="K42" i="1"/>
  <c r="J42" i="1"/>
  <c r="I42" i="1"/>
  <c r="H42" i="1"/>
  <c r="F42" i="1"/>
  <c r="D42" i="1"/>
  <c r="C42" i="1"/>
  <c r="B42" i="1"/>
  <c r="J38" i="1"/>
  <c r="I38" i="1"/>
  <c r="H38" i="1"/>
  <c r="F38" i="1"/>
  <c r="D38" i="1"/>
  <c r="C38" i="1"/>
  <c r="B38" i="1"/>
  <c r="J34" i="1"/>
  <c r="I34" i="1"/>
  <c r="H34" i="1"/>
  <c r="F34" i="1"/>
  <c r="D34" i="1"/>
  <c r="C34" i="1"/>
  <c r="B34" i="1"/>
  <c r="J30" i="1"/>
  <c r="I30" i="1"/>
  <c r="H30" i="1"/>
  <c r="F30" i="1"/>
  <c r="D30" i="1"/>
  <c r="C30" i="1"/>
  <c r="B30" i="1"/>
  <c r="L23" i="1"/>
  <c r="K23" i="1"/>
  <c r="J23" i="1"/>
  <c r="I23" i="1"/>
  <c r="G23" i="1"/>
  <c r="E23" i="1"/>
  <c r="D23" i="1"/>
  <c r="B23" i="1"/>
  <c r="M19" i="1"/>
  <c r="L19" i="1"/>
  <c r="K19" i="1"/>
  <c r="J19" i="1"/>
  <c r="I19" i="1"/>
  <c r="H19" i="1"/>
  <c r="G19" i="1"/>
  <c r="F19" i="1"/>
  <c r="E19" i="1"/>
  <c r="D19" i="1"/>
  <c r="B19" i="1"/>
  <c r="M15" i="1"/>
  <c r="L15" i="1"/>
  <c r="K15" i="1"/>
  <c r="J15" i="1"/>
  <c r="I15" i="1"/>
  <c r="H15" i="1"/>
  <c r="G15" i="1"/>
  <c r="F15" i="1"/>
  <c r="E15" i="1"/>
  <c r="D15" i="1"/>
  <c r="B15" i="1"/>
  <c r="M11" i="1"/>
  <c r="L11" i="1"/>
  <c r="K11" i="1"/>
  <c r="J11" i="1"/>
  <c r="I11" i="1"/>
  <c r="H11" i="1"/>
  <c r="G11" i="1"/>
  <c r="F11" i="1"/>
  <c r="E11" i="1"/>
  <c r="D11" i="1"/>
  <c r="B11" i="1"/>
  <c r="M7" i="1"/>
  <c r="L7" i="1"/>
  <c r="K7" i="1"/>
  <c r="J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<sst xmlns="http://schemas.openxmlformats.org/spreadsheetml/2006/main" count="719" uniqueCount="224">
  <si>
    <t>Легенда</t>
  </si>
  <si>
    <t>Студия/офис</t>
  </si>
  <si>
    <t>Апартамент с 1 спальней</t>
  </si>
  <si>
    <t>Апартамент с 2 спальнями</t>
  </si>
  <si>
    <t>Вход А</t>
  </si>
  <si>
    <t>Этаж</t>
  </si>
  <si>
    <t>Улица</t>
  </si>
  <si>
    <t>Улица/двор</t>
  </si>
  <si>
    <t>Двор-Юг</t>
  </si>
  <si>
    <t>Двор-восток</t>
  </si>
  <si>
    <t>Море-Запад</t>
  </si>
  <si>
    <t>Ап.1-А</t>
  </si>
  <si>
    <t>Офис 2-А</t>
  </si>
  <si>
    <t>Офис 3-А</t>
  </si>
  <si>
    <t>Офис 4-А</t>
  </si>
  <si>
    <t>Офис 5-А</t>
  </si>
  <si>
    <t>Ап. 6-А</t>
  </si>
  <si>
    <t>Ап.7-А</t>
  </si>
  <si>
    <t>Ап. 8-А</t>
  </si>
  <si>
    <t>Ап.9-А</t>
  </si>
  <si>
    <t>Ап.10-А</t>
  </si>
  <si>
    <t>Ап.11-А</t>
  </si>
  <si>
    <t>Ап.12-А</t>
  </si>
  <si>
    <t>Ап. 13-А</t>
  </si>
  <si>
    <t>Ап. 14-А</t>
  </si>
  <si>
    <t>Ап. 15-А</t>
  </si>
  <si>
    <t>Ап. 16-А</t>
  </si>
  <si>
    <t>Ап.17-А</t>
  </si>
  <si>
    <t>Ап. 18-А</t>
  </si>
  <si>
    <t>Ап.19-А</t>
  </si>
  <si>
    <t>Ап.20-А</t>
  </si>
  <si>
    <t>Ап.21-А</t>
  </si>
  <si>
    <t>Ап.22-А</t>
  </si>
  <si>
    <t>Ап.23-А</t>
  </si>
  <si>
    <t>Ап. 24-А</t>
  </si>
  <si>
    <t>Ап. 25-А</t>
  </si>
  <si>
    <t>Ап. 26-А</t>
  </si>
  <si>
    <t>Ап. 27-А</t>
  </si>
  <si>
    <t>Ап.28-А</t>
  </si>
  <si>
    <t>Ап. 29-А</t>
  </si>
  <si>
    <t>Ап.30-А</t>
  </si>
  <si>
    <t>Ап.31-А</t>
  </si>
  <si>
    <t>Ап.32-А</t>
  </si>
  <si>
    <t>Ап.33-А</t>
  </si>
  <si>
    <t>Ап.34-А</t>
  </si>
  <si>
    <t>Ап. 35-А</t>
  </si>
  <si>
    <t>Ап. 36-А</t>
  </si>
  <si>
    <t>Ап. 37-А</t>
  </si>
  <si>
    <t>Ап. 38-А</t>
  </si>
  <si>
    <t>Ап.39-А</t>
  </si>
  <si>
    <t>Ап. 40-А</t>
  </si>
  <si>
    <t>Ап.41-А</t>
  </si>
  <si>
    <t>Ап.42-А</t>
  </si>
  <si>
    <t>Ап.43-А</t>
  </si>
  <si>
    <t>Ап.44-А</t>
  </si>
  <si>
    <t>Ап.45-А</t>
  </si>
  <si>
    <t>Ап. 46-А</t>
  </si>
  <si>
    <t>Ап. 47-А</t>
  </si>
  <si>
    <t>Ап. 48-А</t>
  </si>
  <si>
    <t>Ап.49-А</t>
  </si>
  <si>
    <t>Ап. 50-А</t>
  </si>
  <si>
    <t>Ап.51-А</t>
  </si>
  <si>
    <t>Ап.52-А</t>
  </si>
  <si>
    <t>Вход Б</t>
  </si>
  <si>
    <t>Вход В</t>
  </si>
  <si>
    <t>Вход Г</t>
  </si>
  <si>
    <t>Улица/двор-Юг</t>
  </si>
  <si>
    <t>Двор-Юг</t>
  </si>
  <si>
    <t>Улица/Море-Юг</t>
  </si>
  <si>
    <t>Море/Двор</t>
  </si>
  <si>
    <t>Двор</t>
  </si>
  <si>
    <t>Двор/море</t>
  </si>
  <si>
    <t>Море-Юг</t>
  </si>
  <si>
    <t>Море-запад</t>
  </si>
  <si>
    <t>Двор</t>
  </si>
  <si>
    <t>Ап. 1-Б</t>
  </si>
  <si>
    <t>Ап. 2-Б</t>
  </si>
  <si>
    <t>Ап. 3-Б</t>
  </si>
  <si>
    <t>Ап. 1-В</t>
  </si>
  <si>
    <t>Ап.1-Г</t>
  </si>
  <si>
    <t>Ап.2-Г</t>
  </si>
  <si>
    <t>Ап.3-Г</t>
  </si>
  <si>
    <t>Ап.4-Г</t>
  </si>
  <si>
    <t>Ап.5-Г</t>
  </si>
  <si>
    <t>Ап.6-Г</t>
  </si>
  <si>
    <t>Ап.7-Г</t>
  </si>
  <si>
    <t>Ап.8-Г</t>
  </si>
  <si>
    <t>Ап. 4-Б</t>
  </si>
  <si>
    <t>Ап. 5-Б</t>
  </si>
  <si>
    <t>Ап. 6-Б</t>
  </si>
  <si>
    <t>Ап. 2-В</t>
  </si>
  <si>
    <t>Ап.9-Г</t>
  </si>
  <si>
    <t>Ап.10-Г</t>
  </si>
  <si>
    <t>Ап.11-Г</t>
  </si>
  <si>
    <t>Ап.12-Г</t>
  </si>
  <si>
    <t>Ап.13-Г</t>
  </si>
  <si>
    <t>Ап.14-Г</t>
  </si>
  <si>
    <t>Ап.15-Г</t>
  </si>
  <si>
    <t>Ап. 16-Г</t>
  </si>
  <si>
    <t>Ап. 7-Б</t>
  </si>
  <si>
    <t>Ап. 8-Б</t>
  </si>
  <si>
    <t>Ап. 9-Б</t>
  </si>
  <si>
    <t>Ап. 3-В</t>
  </si>
  <si>
    <t>Ап.17-Г</t>
  </si>
  <si>
    <t>Ап.18-Г</t>
  </si>
  <si>
    <t>Ап.19-Г</t>
  </si>
  <si>
    <t>Ап.20-Г</t>
  </si>
  <si>
    <t>Ап.21-Г</t>
  </si>
  <si>
    <t>Ап.22-Г</t>
  </si>
  <si>
    <t>Ап.23-Г</t>
  </si>
  <si>
    <t>Ап. 24-Г</t>
  </si>
  <si>
    <t>Ап. 10-Б</t>
  </si>
  <si>
    <t>Ап. 11-Б</t>
  </si>
  <si>
    <t>Ап. 12-Б</t>
  </si>
  <si>
    <t>Ап. 4-В</t>
  </si>
  <si>
    <t>Ап.25-Г</t>
  </si>
  <si>
    <t>Ап.26-Г</t>
  </si>
  <si>
    <t>Ап.27-Г</t>
  </si>
  <si>
    <t>Ап.28-Г</t>
  </si>
  <si>
    <t>Ап.29-Г</t>
  </si>
  <si>
    <t>Ап.30-Г</t>
  </si>
  <si>
    <t>Ап.31-Г</t>
  </si>
  <si>
    <t>Ап. 32-Г</t>
  </si>
  <si>
    <t>Ап. 13-Б</t>
  </si>
  <si>
    <t>Ап. 14-Б</t>
  </si>
  <si>
    <t>Ап. 15-Б</t>
  </si>
  <si>
    <t>Ап. 5-В</t>
  </si>
  <si>
    <t>Ап.33-Г</t>
  </si>
  <si>
    <t>Ап.34-Г</t>
  </si>
  <si>
    <t>Ап.35-Г</t>
  </si>
  <si>
    <t>Ап.36-Г</t>
  </si>
  <si>
    <t>Ап. 37-Г</t>
  </si>
  <si>
    <t>Вход "А"</t>
  </si>
  <si>
    <t>двухкомнатный</t>
  </si>
  <si>
    <t>трехкомнатный</t>
  </si>
  <si>
    <t>однокомнатный</t>
  </si>
  <si>
    <t>офис</t>
  </si>
  <si>
    <t>Вход "Б"</t>
  </si>
  <si>
    <t>Вход "В"</t>
  </si>
  <si>
    <t>юго-запад, север</t>
  </si>
  <si>
    <t>юг, север</t>
  </si>
  <si>
    <t>юг</t>
  </si>
  <si>
    <t>восток</t>
  </si>
  <si>
    <t>запад</t>
  </si>
  <si>
    <t>северо-восток</t>
  </si>
  <si>
    <t>северо-запад</t>
  </si>
  <si>
    <t>юго-запад</t>
  </si>
  <si>
    <t>---</t>
  </si>
  <si>
    <t>№ квартиры</t>
  </si>
  <si>
    <t>Тип</t>
  </si>
  <si>
    <t>Санузлов</t>
  </si>
  <si>
    <t>Направление</t>
  </si>
  <si>
    <t>Сад/терасса</t>
  </si>
  <si>
    <t>Жилая площадь</t>
  </si>
  <si>
    <t>Общие части</t>
  </si>
  <si>
    <t>Общая площадь</t>
  </si>
  <si>
    <t>Цена за кв.м</t>
  </si>
  <si>
    <t xml:space="preserve">Цена </t>
  </si>
  <si>
    <t>юг, восток, север</t>
  </si>
  <si>
    <t>Кладовка в подвале</t>
  </si>
  <si>
    <t>Вход "Г"</t>
  </si>
  <si>
    <t>север</t>
  </si>
  <si>
    <t>Продадено</t>
  </si>
  <si>
    <t>запад, юг, восток</t>
  </si>
  <si>
    <t>№</t>
  </si>
  <si>
    <t>Чистая площадь</t>
  </si>
  <si>
    <t>Цены</t>
  </si>
  <si>
    <t>Статус</t>
  </si>
  <si>
    <t>Внешний паркинг</t>
  </si>
  <si>
    <t>1, 2</t>
  </si>
  <si>
    <t>Парковочное место</t>
  </si>
  <si>
    <t>3, 4</t>
  </si>
  <si>
    <t>Резерв</t>
  </si>
  <si>
    <t>5, 6</t>
  </si>
  <si>
    <t>7, 8</t>
  </si>
  <si>
    <t>9, 10</t>
  </si>
  <si>
    <t>11, 12</t>
  </si>
  <si>
    <t>13, 14</t>
  </si>
  <si>
    <t>17, 18</t>
  </si>
  <si>
    <t>19, 20</t>
  </si>
  <si>
    <t>21, 22</t>
  </si>
  <si>
    <t>23, 24</t>
  </si>
  <si>
    <t>25, 26</t>
  </si>
  <si>
    <t>27, 28</t>
  </si>
  <si>
    <t>29, 30</t>
  </si>
  <si>
    <t>31, 32</t>
  </si>
  <si>
    <t>33, 34</t>
  </si>
  <si>
    <t>35, 36</t>
  </si>
  <si>
    <t>37, 38</t>
  </si>
  <si>
    <t>39, 40</t>
  </si>
  <si>
    <t>41, 42</t>
  </si>
  <si>
    <t>43, 44</t>
  </si>
  <si>
    <t>Подземный паркинг</t>
  </si>
  <si>
    <t>48, 49</t>
  </si>
  <si>
    <t>50, 51</t>
  </si>
  <si>
    <t>52, 53</t>
  </si>
  <si>
    <t>54, 55</t>
  </si>
  <si>
    <t>56, 57</t>
  </si>
  <si>
    <t>58, 59</t>
  </si>
  <si>
    <t>60, 61</t>
  </si>
  <si>
    <t>62, 63</t>
  </si>
  <si>
    <t>64, 65</t>
  </si>
  <si>
    <t>68, 69</t>
  </si>
  <si>
    <t>70, 71</t>
  </si>
  <si>
    <t>72, 73</t>
  </si>
  <si>
    <t>74, 75</t>
  </si>
  <si>
    <t>76, 77</t>
  </si>
  <si>
    <t>78, 79</t>
  </si>
  <si>
    <t>80, 81</t>
  </si>
  <si>
    <t>82, 83</t>
  </si>
  <si>
    <t>84, 85</t>
  </si>
  <si>
    <t>86, 87</t>
  </si>
  <si>
    <t>88, 89</t>
  </si>
  <si>
    <t>90, 91</t>
  </si>
  <si>
    <t>92, 93</t>
  </si>
  <si>
    <t>94, 95</t>
  </si>
  <si>
    <t>?</t>
  </si>
  <si>
    <t>102, 103</t>
  </si>
  <si>
    <t>104, 105</t>
  </si>
  <si>
    <t>106, 107</t>
  </si>
  <si>
    <t>114, 115</t>
  </si>
  <si>
    <t>116, 117</t>
  </si>
  <si>
    <t>Свободен</t>
  </si>
  <si>
    <t>Прайс лист апартаменты и паркоместа - комплекс "Evergreen", Варна, ЖК "Бриз"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</si>
</sst>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]#,##0.00"/>
    <numFmt numFmtId="165" formatCode="0.00\ \к\в.\м"/>
    <numFmt numFmtId="167" formatCode="[$€-2]\ #,##0.00;[Red]\-[$€-2]\ #,##0.00"/>
  </numFmts>
  <fonts count="13" x14ac:knownFonts="1">
    <font>
      <sz val="10"/>
      <name val="Arial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indexed="8"/>
      <name val="Arial"/>
      <family val="2"/>
      <charset val="1"/>
    </font>
    <font>
      <b/>
      <sz val="1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8"/>
      <color theme="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3"/>
    <xf numFmtId="0" fontId="9" fillId="0" borderId="3"/>
  </cellStyleXfs>
  <cellXfs count="152">
    <xf numFmtId="0" fontId="0" fillId="0" borderId="0" xfId="0"/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readingOrder="1"/>
    </xf>
    <xf numFmtId="0" fontId="8" fillId="6" borderId="10" xfId="0" applyFont="1" applyFill="1" applyBorder="1" applyAlignment="1">
      <alignment horizontal="center" vertical="center" wrapText="1" readingOrder="1"/>
    </xf>
    <xf numFmtId="0" fontId="7" fillId="6" borderId="10" xfId="0" applyFont="1" applyFill="1" applyBorder="1" applyAlignment="1">
      <alignment horizontal="center" vertical="center" wrapText="1" readingOrder="1"/>
    </xf>
    <xf numFmtId="0" fontId="8" fillId="6" borderId="23" xfId="0" applyFont="1" applyFill="1" applyBorder="1" applyAlignment="1">
      <alignment horizontal="center" vertical="center" wrapText="1" readingOrder="1"/>
    </xf>
    <xf numFmtId="0" fontId="5" fillId="7" borderId="10" xfId="0" applyFont="1" applyFill="1" applyBorder="1" applyAlignment="1">
      <alignment horizontal="center" vertical="center" wrapText="1" readingOrder="1"/>
    </xf>
    <xf numFmtId="0" fontId="6" fillId="7" borderId="10" xfId="0" applyFont="1" applyFill="1" applyBorder="1" applyAlignment="1">
      <alignment horizontal="center" vertical="center" wrapText="1" readingOrder="1"/>
    </xf>
    <xf numFmtId="0" fontId="8" fillId="11" borderId="10" xfId="0" applyFont="1" applyFill="1" applyBorder="1" applyAlignment="1">
      <alignment horizontal="center" vertical="center" wrapText="1" readingOrder="1"/>
    </xf>
    <xf numFmtId="0" fontId="8" fillId="12" borderId="10" xfId="0" applyFont="1" applyFill="1" applyBorder="1" applyAlignment="1">
      <alignment horizontal="center" vertical="center" wrapText="1" readingOrder="1"/>
    </xf>
    <xf numFmtId="0" fontId="7" fillId="12" borderId="10" xfId="0" applyFont="1" applyFill="1" applyBorder="1" applyAlignment="1">
      <alignment horizontal="center" vertical="center" wrapText="1" readingOrder="1"/>
    </xf>
    <xf numFmtId="0" fontId="6" fillId="9" borderId="10" xfId="0" applyFont="1" applyFill="1" applyBorder="1" applyAlignment="1">
      <alignment horizontal="center" vertical="center" wrapText="1" readingOrder="1"/>
    </xf>
    <xf numFmtId="0" fontId="6" fillId="9" borderId="10" xfId="0" applyFont="1" applyFill="1" applyBorder="1" applyAlignment="1">
      <alignment horizontal="center" vertical="center" readingOrder="1"/>
    </xf>
    <xf numFmtId="164" fontId="7" fillId="10" borderId="20" xfId="0" quotePrefix="1" applyNumberFormat="1" applyFont="1" applyFill="1" applyBorder="1" applyAlignment="1">
      <alignment horizontal="center" vertical="center"/>
    </xf>
    <xf numFmtId="164" fontId="7" fillId="10" borderId="10" xfId="0" quotePrefix="1" applyNumberFormat="1" applyFont="1" applyFill="1" applyBorder="1" applyAlignment="1">
      <alignment horizontal="center" vertical="center"/>
    </xf>
    <xf numFmtId="164" fontId="7" fillId="12" borderId="20" xfId="0" quotePrefix="1" applyNumberFormat="1" applyFont="1" applyFill="1" applyBorder="1" applyAlignment="1">
      <alignment horizontal="center" vertical="center"/>
    </xf>
    <xf numFmtId="164" fontId="7" fillId="11" borderId="20" xfId="0" quotePrefix="1" applyNumberFormat="1" applyFont="1" applyFill="1" applyBorder="1" applyAlignment="1">
      <alignment horizontal="center" vertical="center"/>
    </xf>
    <xf numFmtId="164" fontId="7" fillId="11" borderId="10" xfId="0" quotePrefix="1" applyNumberFormat="1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left" wrapText="1" readingOrder="1"/>
    </xf>
    <xf numFmtId="0" fontId="8" fillId="6" borderId="10" xfId="0" applyFont="1" applyFill="1" applyBorder="1" applyAlignment="1">
      <alignment horizontal="center" wrapText="1"/>
    </xf>
    <xf numFmtId="0" fontId="8" fillId="6" borderId="27" xfId="0" applyFont="1" applyFill="1" applyBorder="1" applyAlignment="1">
      <alignment horizontal="center" wrapText="1"/>
    </xf>
    <xf numFmtId="0" fontId="8" fillId="11" borderId="10" xfId="0" applyFont="1" applyFill="1" applyBorder="1" applyAlignment="1">
      <alignment horizontal="left" wrapText="1" readingOrder="1"/>
    </xf>
    <xf numFmtId="0" fontId="8" fillId="11" borderId="10" xfId="0" applyFont="1" applyFill="1" applyBorder="1" applyAlignment="1">
      <alignment horizontal="center" wrapText="1"/>
    </xf>
    <xf numFmtId="0" fontId="8" fillId="11" borderId="27" xfId="0" applyFont="1" applyFill="1" applyBorder="1" applyAlignment="1">
      <alignment horizontal="center" wrapText="1"/>
    </xf>
    <xf numFmtId="0" fontId="8" fillId="11" borderId="10" xfId="0" applyFont="1" applyFill="1" applyBorder="1" applyAlignment="1">
      <alignment horizontal="center" wrapText="1" readingOrder="1"/>
    </xf>
    <xf numFmtId="0" fontId="8" fillId="6" borderId="10" xfId="0" applyFont="1" applyFill="1" applyBorder="1" applyAlignment="1">
      <alignment horizontal="center" wrapText="1" readingOrder="1"/>
    </xf>
    <xf numFmtId="0" fontId="6" fillId="10" borderId="10" xfId="0" applyFont="1" applyFill="1" applyBorder="1" applyAlignment="1">
      <alignment horizontal="center" vertical="center" readingOrder="1"/>
    </xf>
    <xf numFmtId="0" fontId="7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7" fillId="5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5" fontId="7" fillId="5" borderId="6" xfId="0" applyNumberFormat="1" applyFont="1" applyFill="1" applyBorder="1" applyAlignment="1">
      <alignment horizontal="center"/>
    </xf>
    <xf numFmtId="165" fontId="7" fillId="3" borderId="5" xfId="0" applyNumberFormat="1" applyFont="1" applyFill="1" applyBorder="1" applyAlignment="1">
      <alignment horizontal="center"/>
    </xf>
    <xf numFmtId="165" fontId="7" fillId="5" borderId="5" xfId="0" applyNumberFormat="1" applyFont="1" applyFill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/>
    </xf>
    <xf numFmtId="164" fontId="7" fillId="0" borderId="3" xfId="0" applyNumberFormat="1" applyFont="1" applyBorder="1"/>
    <xf numFmtId="164" fontId="7" fillId="5" borderId="5" xfId="0" applyNumberFormat="1" applyFont="1" applyFill="1" applyBorder="1" applyAlignment="1">
      <alignment horizontal="center"/>
    </xf>
    <xf numFmtId="164" fontId="7" fillId="5" borderId="7" xfId="0" applyNumberFormat="1" applyFont="1" applyFill="1" applyBorder="1" applyAlignment="1">
      <alignment horizontal="center"/>
    </xf>
    <xf numFmtId="164" fontId="7" fillId="3" borderId="7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165" fontId="7" fillId="3" borderId="9" xfId="0" applyNumberFormat="1" applyFont="1" applyFill="1" applyBorder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164" fontId="7" fillId="3" borderId="12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7" fillId="3" borderId="6" xfId="0" applyNumberFormat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165" fontId="7" fillId="3" borderId="3" xfId="0" applyNumberFormat="1" applyFont="1" applyFill="1" applyBorder="1" applyAlignment="1">
      <alignment horizontal="center"/>
    </xf>
    <xf numFmtId="164" fontId="7" fillId="3" borderId="3" xfId="0" applyNumberFormat="1" applyFont="1" applyFill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3" borderId="25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7" fillId="5" borderId="26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64" fontId="7" fillId="3" borderId="10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8" fillId="6" borderId="10" xfId="0" applyFont="1" applyFill="1" applyBorder="1" applyAlignment="1">
      <alignment wrapText="1"/>
    </xf>
    <xf numFmtId="0" fontId="7" fillId="6" borderId="10" xfId="0" applyFont="1" applyFill="1" applyBorder="1" applyAlignment="1">
      <alignment wrapText="1"/>
    </xf>
    <xf numFmtId="0" fontId="8" fillId="11" borderId="10" xfId="0" applyFont="1" applyFill="1" applyBorder="1" applyAlignment="1">
      <alignment wrapText="1"/>
    </xf>
    <xf numFmtId="0" fontId="8" fillId="11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0" xfId="0" applyFont="1" applyBorder="1"/>
    <xf numFmtId="0" fontId="6" fillId="0" borderId="10" xfId="0" applyFont="1" applyBorder="1" applyAlignment="1">
      <alignment horizontal="center"/>
    </xf>
    <xf numFmtId="0" fontId="6" fillId="10" borderId="10" xfId="0" applyFont="1" applyFill="1" applyBorder="1" applyAlignment="1">
      <alignment horizontal="center" vertical="center" readingOrder="1"/>
    </xf>
    <xf numFmtId="164" fontId="7" fillId="10" borderId="27" xfId="0" quotePrefix="1" applyNumberFormat="1" applyFont="1" applyFill="1" applyBorder="1" applyAlignment="1">
      <alignment horizontal="center" vertical="center"/>
    </xf>
    <xf numFmtId="164" fontId="7" fillId="12" borderId="27" xfId="0" quotePrefix="1" applyNumberFormat="1" applyFont="1" applyFill="1" applyBorder="1" applyAlignment="1">
      <alignment horizontal="center" vertical="center"/>
    </xf>
    <xf numFmtId="164" fontId="7" fillId="11" borderId="27" xfId="0" quotePrefix="1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0" borderId="14" xfId="0" applyFont="1" applyBorder="1"/>
    <xf numFmtId="0" fontId="7" fillId="3" borderId="11" xfId="0" applyFont="1" applyFill="1" applyBorder="1" applyAlignment="1">
      <alignment horizontal="center" vertical="center"/>
    </xf>
    <xf numFmtId="0" fontId="7" fillId="0" borderId="3" xfId="0" applyFont="1" applyBorder="1"/>
    <xf numFmtId="164" fontId="7" fillId="5" borderId="17" xfId="0" applyNumberFormat="1" applyFont="1" applyFill="1" applyBorder="1" applyAlignment="1">
      <alignment horizontal="center"/>
    </xf>
    <xf numFmtId="0" fontId="7" fillId="0" borderId="18" xfId="0" applyFont="1" applyBorder="1"/>
    <xf numFmtId="164" fontId="7" fillId="5" borderId="15" xfId="0" applyNumberFormat="1" applyFont="1" applyFill="1" applyBorder="1" applyAlignment="1">
      <alignment horizontal="center"/>
    </xf>
    <xf numFmtId="0" fontId="7" fillId="0" borderId="16" xfId="0" applyFont="1" applyBorder="1"/>
    <xf numFmtId="0" fontId="7" fillId="0" borderId="31" xfId="0" applyFont="1" applyBorder="1"/>
    <xf numFmtId="165" fontId="7" fillId="5" borderId="15" xfId="0" applyNumberFormat="1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0" borderId="30" xfId="0" applyFont="1" applyBorder="1"/>
    <xf numFmtId="0" fontId="6" fillId="0" borderId="19" xfId="0" applyFont="1" applyBorder="1" applyAlignment="1">
      <alignment horizontal="center"/>
    </xf>
    <xf numFmtId="0" fontId="7" fillId="0" borderId="20" xfId="0" applyFont="1" applyBorder="1"/>
    <xf numFmtId="0" fontId="7" fillId="0" borderId="29" xfId="0" applyFont="1" applyBorder="1"/>
    <xf numFmtId="0" fontId="3" fillId="0" borderId="3" xfId="0" applyFont="1" applyBorder="1" applyAlignment="1">
      <alignment horizontal="center"/>
    </xf>
    <xf numFmtId="0" fontId="0" fillId="0" borderId="0" xfId="0"/>
    <xf numFmtId="0" fontId="6" fillId="0" borderId="10" xfId="0" applyFont="1" applyBorder="1" applyAlignment="1">
      <alignment horizontal="center"/>
    </xf>
    <xf numFmtId="0" fontId="7" fillId="0" borderId="10" xfId="0" applyFont="1" applyBorder="1"/>
    <xf numFmtId="164" fontId="7" fillId="3" borderId="17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164" fontId="7" fillId="3" borderId="7" xfId="0" applyNumberFormat="1" applyFont="1" applyFill="1" applyBorder="1" applyAlignment="1">
      <alignment horizontal="center"/>
    </xf>
    <xf numFmtId="0" fontId="7" fillId="0" borderId="0" xfId="0" applyFont="1"/>
    <xf numFmtId="164" fontId="7" fillId="3" borderId="5" xfId="0" applyNumberFormat="1" applyFont="1" applyFill="1" applyBorder="1" applyAlignment="1">
      <alignment horizontal="center"/>
    </xf>
    <xf numFmtId="165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165" fontId="7" fillId="3" borderId="15" xfId="0" applyNumberFormat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22" xfId="0" applyFont="1" applyBorder="1"/>
    <xf numFmtId="0" fontId="7" fillId="0" borderId="23" xfId="0" applyFont="1" applyBorder="1"/>
    <xf numFmtId="165" fontId="7" fillId="2" borderId="15" xfId="0" applyNumberFormat="1" applyFont="1" applyFill="1" applyBorder="1" applyAlignment="1">
      <alignment horizontal="center"/>
    </xf>
    <xf numFmtId="164" fontId="7" fillId="2" borderId="15" xfId="0" applyNumberFormat="1" applyFont="1" applyFill="1" applyBorder="1" applyAlignment="1">
      <alignment horizontal="center"/>
    </xf>
    <xf numFmtId="164" fontId="7" fillId="2" borderId="17" xfId="0" applyNumberFormat="1" applyFont="1" applyFill="1" applyBorder="1" applyAlignment="1">
      <alignment horizontal="center"/>
    </xf>
    <xf numFmtId="0" fontId="6" fillId="10" borderId="28" xfId="0" applyFont="1" applyFill="1" applyBorder="1" applyAlignment="1">
      <alignment horizontal="center" vertical="center" readingOrder="1"/>
    </xf>
    <xf numFmtId="0" fontId="6" fillId="10" borderId="22" xfId="0" applyFont="1" applyFill="1" applyBorder="1" applyAlignment="1">
      <alignment horizontal="center" vertical="center" readingOrder="1"/>
    </xf>
    <xf numFmtId="0" fontId="6" fillId="10" borderId="23" xfId="0" applyFont="1" applyFill="1" applyBorder="1" applyAlignment="1">
      <alignment horizontal="center" vertical="center" readingOrder="1"/>
    </xf>
    <xf numFmtId="0" fontId="6" fillId="10" borderId="10" xfId="0" applyFont="1" applyFill="1" applyBorder="1" applyAlignment="1">
      <alignment horizontal="center" vertical="center" readingOrder="1"/>
    </xf>
    <xf numFmtId="0" fontId="5" fillId="6" borderId="28" xfId="0" applyFont="1" applyFill="1" applyBorder="1" applyAlignment="1">
      <alignment horizontal="center" vertical="center" wrapText="1" readingOrder="1"/>
    </xf>
    <xf numFmtId="0" fontId="5" fillId="6" borderId="22" xfId="0" applyFont="1" applyFill="1" applyBorder="1" applyAlignment="1">
      <alignment horizontal="center" vertical="center" wrapText="1" readingOrder="1"/>
    </xf>
    <xf numFmtId="0" fontId="5" fillId="6" borderId="23" xfId="0" applyFont="1" applyFill="1" applyBorder="1" applyAlignment="1">
      <alignment horizontal="center" vertical="center" wrapText="1" readingOrder="1"/>
    </xf>
    <xf numFmtId="0" fontId="5" fillId="10" borderId="28" xfId="0" applyFont="1" applyFill="1" applyBorder="1" applyAlignment="1">
      <alignment horizontal="center" vertical="center" wrapText="1" readingOrder="1"/>
    </xf>
    <xf numFmtId="0" fontId="5" fillId="10" borderId="22" xfId="0" applyFont="1" applyFill="1" applyBorder="1" applyAlignment="1">
      <alignment horizontal="center" vertical="center" wrapText="1" readingOrder="1"/>
    </xf>
    <xf numFmtId="0" fontId="5" fillId="10" borderId="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10" fillId="0" borderId="10" xfId="0" applyFont="1" applyBorder="1" applyAlignment="1">
      <alignment horizontal="center" vertical="center"/>
    </xf>
    <xf numFmtId="165" fontId="7" fillId="0" borderId="10" xfId="0" applyNumberFormat="1" applyFont="1" applyBorder="1"/>
    <xf numFmtId="167" fontId="7" fillId="0" borderId="10" xfId="0" applyNumberFormat="1" applyFont="1" applyBorder="1"/>
    <xf numFmtId="164" fontId="7" fillId="12" borderId="10" xfId="0" quotePrefix="1" applyNumberFormat="1" applyFont="1" applyFill="1" applyBorder="1" applyAlignment="1">
      <alignment horizontal="center" vertical="center"/>
    </xf>
    <xf numFmtId="164" fontId="6" fillId="10" borderId="10" xfId="0" quotePrefix="1" applyNumberFormat="1" applyFont="1" applyFill="1" applyBorder="1" applyAlignment="1">
      <alignment horizontal="center" vertical="center"/>
    </xf>
    <xf numFmtId="164" fontId="6" fillId="11" borderId="10" xfId="0" quotePrefix="1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 readingOrder="1"/>
    </xf>
    <xf numFmtId="0" fontId="1" fillId="8" borderId="20" xfId="0" applyFont="1" applyFill="1" applyBorder="1" applyAlignment="1">
      <alignment horizontal="center" vertical="center" readingOrder="1"/>
    </xf>
    <xf numFmtId="0" fontId="11" fillId="8" borderId="27" xfId="0" applyFont="1" applyFill="1" applyBorder="1" applyAlignment="1">
      <alignment horizontal="center" vertical="center" wrapText="1" readingOrder="1"/>
    </xf>
    <xf numFmtId="0" fontId="11" fillId="8" borderId="29" xfId="0" applyFont="1" applyFill="1" applyBorder="1" applyAlignment="1">
      <alignment horizontal="center" vertical="center" wrapText="1" readingOrder="1"/>
    </xf>
    <xf numFmtId="0" fontId="11" fillId="8" borderId="20" xfId="0" applyFont="1" applyFill="1" applyBorder="1" applyAlignment="1">
      <alignment horizontal="center" vertical="center" wrapText="1" readingOrder="1"/>
    </xf>
    <xf numFmtId="0" fontId="1" fillId="8" borderId="27" xfId="0" applyFont="1" applyFill="1" applyBorder="1" applyAlignment="1">
      <alignment horizontal="center" vertical="center" readingOrder="1"/>
    </xf>
    <xf numFmtId="0" fontId="12" fillId="13" borderId="31" xfId="0" applyFont="1" applyFill="1" applyBorder="1" applyAlignment="1">
      <alignment horizontal="center" vertical="center" readingOrder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topLeftCell="A19" workbookViewId="0">
      <selection activeCell="H45" sqref="H45"/>
    </sheetView>
  </sheetViews>
  <sheetFormatPr defaultColWidth="14.42578125" defaultRowHeight="15.75" customHeight="1" x14ac:dyDescent="0.2"/>
  <cols>
    <col min="1" max="1" width="12.28515625" bestFit="1" customWidth="1"/>
    <col min="2" max="2" width="17.28515625" bestFit="1" customWidth="1"/>
    <col min="3" max="3" width="13.85546875" bestFit="1" customWidth="1"/>
    <col min="4" max="4" width="26.28515625" bestFit="1" customWidth="1"/>
    <col min="5" max="5" width="13.140625" customWidth="1"/>
    <col min="6" max="6" width="17.7109375" bestFit="1" customWidth="1"/>
    <col min="7" max="7" width="13.42578125" bestFit="1" customWidth="1"/>
    <col min="8" max="8" width="14" customWidth="1"/>
    <col min="9" max="9" width="12.42578125" bestFit="1" customWidth="1"/>
    <col min="10" max="10" width="14.28515625" bestFit="1" customWidth="1"/>
    <col min="11" max="11" width="12.42578125" bestFit="1" customWidth="1"/>
    <col min="12" max="13" width="13.7109375" customWidth="1"/>
    <col min="15" max="15" width="24.28515625" customWidth="1"/>
  </cols>
  <sheetData>
    <row r="1" spans="1:27" ht="18" x14ac:dyDescent="0.25">
      <c r="A1" s="70" t="s">
        <v>0</v>
      </c>
      <c r="C1" s="72" t="s">
        <v>1</v>
      </c>
      <c r="D1" s="73" t="s">
        <v>2</v>
      </c>
      <c r="E1" s="116" t="s">
        <v>3</v>
      </c>
      <c r="F1" s="106"/>
    </row>
    <row r="2" spans="1:27" ht="30" x14ac:dyDescent="0.4">
      <c r="A2" s="103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7" ht="18" x14ac:dyDescent="0.25">
      <c r="A3" s="33" t="s">
        <v>5</v>
      </c>
      <c r="B3" s="105" t="s">
        <v>6</v>
      </c>
      <c r="C3" s="106"/>
      <c r="D3" s="106"/>
      <c r="E3" s="106"/>
      <c r="F3" s="106"/>
      <c r="G3" s="33" t="s">
        <v>7</v>
      </c>
      <c r="H3" s="105" t="s">
        <v>8</v>
      </c>
      <c r="I3" s="106"/>
      <c r="J3" s="33" t="s">
        <v>9</v>
      </c>
      <c r="K3" s="105" t="s">
        <v>10</v>
      </c>
      <c r="L3" s="106"/>
      <c r="M3" s="106"/>
      <c r="O3" s="2"/>
      <c r="P3" s="3"/>
    </row>
    <row r="4" spans="1:27" ht="15.75" customHeight="1" x14ac:dyDescent="0.2">
      <c r="A4" s="117">
        <v>1</v>
      </c>
      <c r="B4" s="38" t="s">
        <v>11</v>
      </c>
      <c r="C4" s="56" t="s">
        <v>12</v>
      </c>
      <c r="D4" s="56" t="s">
        <v>13</v>
      </c>
      <c r="E4" s="56" t="s">
        <v>14</v>
      </c>
      <c r="F4" s="56" t="s">
        <v>15</v>
      </c>
      <c r="G4" s="37" t="s">
        <v>16</v>
      </c>
      <c r="H4" s="114" t="s">
        <v>17</v>
      </c>
      <c r="I4" s="91"/>
      <c r="J4" s="56" t="s">
        <v>18</v>
      </c>
      <c r="K4" s="38" t="s">
        <v>19</v>
      </c>
      <c r="L4" s="38" t="s">
        <v>20</v>
      </c>
      <c r="M4" s="38" t="s">
        <v>21</v>
      </c>
    </row>
    <row r="5" spans="1:27" ht="15.75" customHeight="1" x14ac:dyDescent="0.2">
      <c r="A5" s="111"/>
      <c r="B5" s="42">
        <v>68.72</v>
      </c>
      <c r="C5" s="57">
        <v>34.840000000000003</v>
      </c>
      <c r="D5" s="57">
        <v>32.03</v>
      </c>
      <c r="E5" s="57">
        <v>24.21</v>
      </c>
      <c r="F5" s="57">
        <v>24.58</v>
      </c>
      <c r="G5" s="41">
        <v>85.73</v>
      </c>
      <c r="H5" s="113">
        <v>61.85</v>
      </c>
      <c r="I5" s="111"/>
      <c r="J5" s="57">
        <v>46.69</v>
      </c>
      <c r="K5" s="42">
        <v>66.17</v>
      </c>
      <c r="L5" s="42">
        <v>73.09</v>
      </c>
      <c r="M5" s="42">
        <v>67.489999999999995</v>
      </c>
      <c r="O5" s="4"/>
    </row>
    <row r="6" spans="1:27" ht="15.75" customHeight="1" x14ac:dyDescent="0.2">
      <c r="A6" s="111"/>
      <c r="B6" s="45">
        <v>1000</v>
      </c>
      <c r="C6" s="58">
        <v>1000</v>
      </c>
      <c r="D6" s="58">
        <v>1000</v>
      </c>
      <c r="E6" s="58">
        <v>1000</v>
      </c>
      <c r="F6" s="58">
        <v>1000</v>
      </c>
      <c r="G6" s="44">
        <v>1050</v>
      </c>
      <c r="H6" s="112">
        <v>1050</v>
      </c>
      <c r="I6" s="111"/>
      <c r="J6" s="58">
        <v>1050</v>
      </c>
      <c r="K6" s="45">
        <v>1050</v>
      </c>
      <c r="L6" s="45">
        <v>1050</v>
      </c>
      <c r="M6" s="45">
        <v>1050</v>
      </c>
      <c r="N6" s="5"/>
      <c r="O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4.25" x14ac:dyDescent="0.2">
      <c r="A7" s="111"/>
      <c r="B7" s="45">
        <f t="shared" ref="B7:H7" si="0">SUM(B5*B6)</f>
        <v>68720</v>
      </c>
      <c r="C7" s="58">
        <f t="shared" si="0"/>
        <v>34840</v>
      </c>
      <c r="D7" s="59">
        <f t="shared" si="0"/>
        <v>32030</v>
      </c>
      <c r="E7" s="59">
        <f t="shared" si="0"/>
        <v>24210</v>
      </c>
      <c r="F7" s="59">
        <f t="shared" si="0"/>
        <v>24580</v>
      </c>
      <c r="G7" s="48">
        <f t="shared" si="0"/>
        <v>90016.5</v>
      </c>
      <c r="H7" s="110">
        <f t="shared" si="0"/>
        <v>64942.5</v>
      </c>
      <c r="I7" s="111"/>
      <c r="J7" s="59">
        <f>SUM(J5*J6)</f>
        <v>49024.5</v>
      </c>
      <c r="K7" s="49">
        <f>SUM(K5*K6)</f>
        <v>69478.5</v>
      </c>
      <c r="L7" s="49">
        <f>SUM(L5*L6)</f>
        <v>76744.5</v>
      </c>
      <c r="M7" s="49">
        <f>SUM(M5*M6)</f>
        <v>70864.5</v>
      </c>
      <c r="O7" s="4"/>
    </row>
    <row r="8" spans="1:27" ht="15.75" customHeight="1" x14ac:dyDescent="0.2">
      <c r="A8" s="90">
        <v>2</v>
      </c>
      <c r="B8" s="98" t="s">
        <v>22</v>
      </c>
      <c r="C8" s="89"/>
      <c r="D8" s="52" t="s">
        <v>23</v>
      </c>
      <c r="E8" s="40" t="s">
        <v>24</v>
      </c>
      <c r="F8" s="60" t="s">
        <v>25</v>
      </c>
      <c r="G8" s="40" t="s">
        <v>26</v>
      </c>
      <c r="H8" s="61" t="s">
        <v>27</v>
      </c>
      <c r="I8" s="40" t="s">
        <v>28</v>
      </c>
      <c r="J8" s="40" t="s">
        <v>29</v>
      </c>
      <c r="K8" s="40" t="s">
        <v>30</v>
      </c>
      <c r="L8" s="40" t="s">
        <v>31</v>
      </c>
      <c r="M8" s="40" t="s">
        <v>32</v>
      </c>
    </row>
    <row r="9" spans="1:27" ht="15.75" customHeight="1" x14ac:dyDescent="0.2">
      <c r="A9" s="91"/>
      <c r="B9" s="97">
        <v>102.4</v>
      </c>
      <c r="C9" s="95"/>
      <c r="D9" s="53">
        <v>78.12</v>
      </c>
      <c r="E9" s="42">
        <v>64.84</v>
      </c>
      <c r="F9" s="62">
        <v>57.15</v>
      </c>
      <c r="G9" s="42">
        <v>66.38</v>
      </c>
      <c r="H9" s="57">
        <v>35.549999999999997</v>
      </c>
      <c r="I9" s="42">
        <v>64.540000000000006</v>
      </c>
      <c r="J9" s="42">
        <v>62.19</v>
      </c>
      <c r="K9" s="42">
        <v>80.349999999999994</v>
      </c>
      <c r="L9" s="42">
        <v>87.3</v>
      </c>
      <c r="M9" s="42">
        <v>78.650000000000006</v>
      </c>
    </row>
    <row r="10" spans="1:27" ht="15.75" customHeight="1" x14ac:dyDescent="0.2">
      <c r="A10" s="91"/>
      <c r="B10" s="94">
        <v>1050</v>
      </c>
      <c r="C10" s="95"/>
      <c r="D10" s="54">
        <v>1050</v>
      </c>
      <c r="E10" s="45">
        <v>1050</v>
      </c>
      <c r="F10" s="63">
        <v>1050</v>
      </c>
      <c r="G10" s="45">
        <v>1100</v>
      </c>
      <c r="H10" s="58">
        <v>1100</v>
      </c>
      <c r="I10" s="45">
        <v>1100</v>
      </c>
      <c r="J10" s="45">
        <v>1100</v>
      </c>
      <c r="K10" s="45">
        <v>1130</v>
      </c>
      <c r="L10" s="45">
        <v>1130</v>
      </c>
      <c r="M10" s="45">
        <v>1130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4.25" x14ac:dyDescent="0.2">
      <c r="A11" s="91"/>
      <c r="B11" s="92">
        <f>SUM(B9*B10)</f>
        <v>107520</v>
      </c>
      <c r="C11" s="93"/>
      <c r="D11" s="55">
        <f t="shared" ref="D11:M11" si="1">SUM(D9*D10)</f>
        <v>82026</v>
      </c>
      <c r="E11" s="49">
        <f t="shared" si="1"/>
        <v>68082</v>
      </c>
      <c r="F11" s="49">
        <f t="shared" si="1"/>
        <v>60007.5</v>
      </c>
      <c r="G11" s="49">
        <f t="shared" si="1"/>
        <v>73018</v>
      </c>
      <c r="H11" s="59">
        <f t="shared" si="1"/>
        <v>39105</v>
      </c>
      <c r="I11" s="49">
        <f t="shared" si="1"/>
        <v>70994</v>
      </c>
      <c r="J11" s="49">
        <f t="shared" si="1"/>
        <v>68409</v>
      </c>
      <c r="K11" s="49">
        <f t="shared" si="1"/>
        <v>90795.5</v>
      </c>
      <c r="L11" s="49">
        <f t="shared" si="1"/>
        <v>98649</v>
      </c>
      <c r="M11" s="49">
        <f t="shared" si="1"/>
        <v>88874.5</v>
      </c>
    </row>
    <row r="12" spans="1:27" ht="15.75" customHeight="1" x14ac:dyDescent="0.2">
      <c r="A12" s="90">
        <v>3</v>
      </c>
      <c r="B12" s="98" t="s">
        <v>33</v>
      </c>
      <c r="C12" s="89"/>
      <c r="D12" s="52" t="s">
        <v>34</v>
      </c>
      <c r="E12" s="40" t="s">
        <v>35</v>
      </c>
      <c r="F12" s="40" t="s">
        <v>36</v>
      </c>
      <c r="G12" s="40" t="s">
        <v>37</v>
      </c>
      <c r="H12" s="61" t="s">
        <v>38</v>
      </c>
      <c r="I12" s="40" t="s">
        <v>39</v>
      </c>
      <c r="J12" s="40" t="s">
        <v>40</v>
      </c>
      <c r="K12" s="40" t="s">
        <v>41</v>
      </c>
      <c r="L12" s="40" t="s">
        <v>42</v>
      </c>
      <c r="M12" s="40" t="s">
        <v>43</v>
      </c>
    </row>
    <row r="13" spans="1:27" ht="15.75" customHeight="1" x14ac:dyDescent="0.2">
      <c r="A13" s="91"/>
      <c r="B13" s="97">
        <v>105.1</v>
      </c>
      <c r="C13" s="95"/>
      <c r="D13" s="53">
        <v>78.12</v>
      </c>
      <c r="E13" s="42">
        <v>64.84</v>
      </c>
      <c r="F13" s="42">
        <v>56.22</v>
      </c>
      <c r="G13" s="42">
        <v>66.010000000000005</v>
      </c>
      <c r="H13" s="57">
        <v>36.18</v>
      </c>
      <c r="I13" s="42">
        <v>63.43</v>
      </c>
      <c r="J13" s="42">
        <v>62.19</v>
      </c>
      <c r="K13" s="42">
        <v>80.349999999999994</v>
      </c>
      <c r="L13" s="42">
        <v>87.3</v>
      </c>
      <c r="M13" s="42">
        <v>78.650000000000006</v>
      </c>
    </row>
    <row r="14" spans="1:27" ht="15.75" customHeight="1" x14ac:dyDescent="0.2">
      <c r="A14" s="91"/>
      <c r="B14" s="94">
        <v>1070</v>
      </c>
      <c r="C14" s="95"/>
      <c r="D14" s="54">
        <v>1070</v>
      </c>
      <c r="E14" s="45">
        <v>1070</v>
      </c>
      <c r="F14" s="45">
        <v>1070</v>
      </c>
      <c r="G14" s="45">
        <v>1150</v>
      </c>
      <c r="H14" s="58">
        <v>1150</v>
      </c>
      <c r="I14" s="45">
        <v>1150</v>
      </c>
      <c r="J14" s="45">
        <v>1150</v>
      </c>
      <c r="K14" s="45">
        <v>1150</v>
      </c>
      <c r="L14" s="45">
        <v>1150</v>
      </c>
      <c r="M14" s="45">
        <v>1150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4.25" x14ac:dyDescent="0.2">
      <c r="A15" s="91"/>
      <c r="B15" s="92">
        <f>SUM(B13*B14)</f>
        <v>112457</v>
      </c>
      <c r="C15" s="93"/>
      <c r="D15" s="55">
        <f t="shared" ref="D15:M15" si="2">SUM(D13*D14)</f>
        <v>83588.400000000009</v>
      </c>
      <c r="E15" s="49">
        <f t="shared" si="2"/>
        <v>69378.8</v>
      </c>
      <c r="F15" s="49">
        <f t="shared" si="2"/>
        <v>60155.4</v>
      </c>
      <c r="G15" s="49">
        <f t="shared" si="2"/>
        <v>75911.5</v>
      </c>
      <c r="H15" s="59">
        <f t="shared" si="2"/>
        <v>41607</v>
      </c>
      <c r="I15" s="49">
        <f t="shared" si="2"/>
        <v>72944.5</v>
      </c>
      <c r="J15" s="49">
        <f t="shared" si="2"/>
        <v>71518.5</v>
      </c>
      <c r="K15" s="49">
        <f t="shared" si="2"/>
        <v>92402.5</v>
      </c>
      <c r="L15" s="49">
        <f t="shared" si="2"/>
        <v>100395</v>
      </c>
      <c r="M15" s="49">
        <f t="shared" si="2"/>
        <v>90447.5</v>
      </c>
    </row>
    <row r="16" spans="1:27" ht="15.75" customHeight="1" x14ac:dyDescent="0.2">
      <c r="A16" s="90">
        <v>4</v>
      </c>
      <c r="B16" s="88" t="s">
        <v>44</v>
      </c>
      <c r="C16" s="89"/>
      <c r="D16" s="52" t="s">
        <v>45</v>
      </c>
      <c r="E16" s="40" t="s">
        <v>46</v>
      </c>
      <c r="F16" s="40" t="s">
        <v>47</v>
      </c>
      <c r="G16" s="40" t="s">
        <v>48</v>
      </c>
      <c r="H16" s="61" t="s">
        <v>49</v>
      </c>
      <c r="I16" s="40" t="s">
        <v>50</v>
      </c>
      <c r="J16" s="40" t="s">
        <v>51</v>
      </c>
      <c r="K16" s="60" t="s">
        <v>52</v>
      </c>
      <c r="L16" s="40" t="s">
        <v>53</v>
      </c>
      <c r="M16" s="52" t="s">
        <v>54</v>
      </c>
    </row>
    <row r="17" spans="1:27" ht="15.75" customHeight="1" x14ac:dyDescent="0.2">
      <c r="A17" s="91"/>
      <c r="B17" s="115">
        <v>100.12</v>
      </c>
      <c r="C17" s="95"/>
      <c r="D17" s="53">
        <v>78.11</v>
      </c>
      <c r="E17" s="42">
        <v>64.84</v>
      </c>
      <c r="F17" s="42">
        <v>56.59</v>
      </c>
      <c r="G17" s="42">
        <v>66.41</v>
      </c>
      <c r="H17" s="57">
        <v>36.72</v>
      </c>
      <c r="I17" s="42">
        <v>63.88</v>
      </c>
      <c r="J17" s="42">
        <v>62.19</v>
      </c>
      <c r="K17" s="62">
        <v>80.349999999999994</v>
      </c>
      <c r="L17" s="42">
        <v>87.3</v>
      </c>
      <c r="M17" s="53">
        <v>78.650000000000006</v>
      </c>
    </row>
    <row r="18" spans="1:27" ht="15.75" customHeight="1" x14ac:dyDescent="0.2">
      <c r="A18" s="91"/>
      <c r="B18" s="108">
        <v>1100</v>
      </c>
      <c r="C18" s="95"/>
      <c r="D18" s="54">
        <v>1100</v>
      </c>
      <c r="E18" s="45">
        <v>1100</v>
      </c>
      <c r="F18" s="45">
        <v>1100</v>
      </c>
      <c r="G18" s="45">
        <v>1200</v>
      </c>
      <c r="H18" s="58">
        <v>1200</v>
      </c>
      <c r="I18" s="45">
        <v>1200</v>
      </c>
      <c r="J18" s="45">
        <v>1200</v>
      </c>
      <c r="K18" s="63">
        <v>1250</v>
      </c>
      <c r="L18" s="45">
        <v>1250</v>
      </c>
      <c r="M18" s="54">
        <v>1250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4.25" x14ac:dyDescent="0.2">
      <c r="A19" s="91"/>
      <c r="B19" s="107">
        <f>SUM(B17*B18)</f>
        <v>110132</v>
      </c>
      <c r="C19" s="93"/>
      <c r="D19" s="55">
        <f t="shared" ref="D19:M19" si="3">SUM(D17*D18)</f>
        <v>85921</v>
      </c>
      <c r="E19" s="45">
        <f t="shared" si="3"/>
        <v>71324</v>
      </c>
      <c r="F19" s="45">
        <f t="shared" si="3"/>
        <v>62249.000000000007</v>
      </c>
      <c r="G19" s="45">
        <f t="shared" si="3"/>
        <v>79692</v>
      </c>
      <c r="H19" s="58">
        <f t="shared" si="3"/>
        <v>44064</v>
      </c>
      <c r="I19" s="49">
        <f t="shared" si="3"/>
        <v>76656</v>
      </c>
      <c r="J19" s="49">
        <f t="shared" si="3"/>
        <v>74628</v>
      </c>
      <c r="K19" s="49">
        <f t="shared" si="3"/>
        <v>100437.5</v>
      </c>
      <c r="L19" s="49">
        <f t="shared" si="3"/>
        <v>109125</v>
      </c>
      <c r="M19" s="49">
        <f t="shared" si="3"/>
        <v>98312.5</v>
      </c>
    </row>
    <row r="20" spans="1:27" ht="15.75" customHeight="1" x14ac:dyDescent="0.2">
      <c r="A20" s="120">
        <v>5</v>
      </c>
      <c r="B20" s="98" t="s">
        <v>55</v>
      </c>
      <c r="C20" s="89"/>
      <c r="D20" s="64" t="s">
        <v>56</v>
      </c>
      <c r="E20" s="109" t="s">
        <v>57</v>
      </c>
      <c r="F20" s="89"/>
      <c r="G20" s="98" t="s">
        <v>58</v>
      </c>
      <c r="H20" s="89"/>
      <c r="I20" s="52" t="s">
        <v>59</v>
      </c>
      <c r="J20" s="40" t="s">
        <v>60</v>
      </c>
      <c r="K20" s="40" t="s">
        <v>61</v>
      </c>
      <c r="L20" s="40" t="s">
        <v>62</v>
      </c>
      <c r="M20" s="65"/>
    </row>
    <row r="21" spans="1:27" ht="15.75" customHeight="1" x14ac:dyDescent="0.2">
      <c r="A21" s="121"/>
      <c r="B21" s="97">
        <v>152.07</v>
      </c>
      <c r="C21" s="95"/>
      <c r="D21" s="66">
        <v>90.96</v>
      </c>
      <c r="E21" s="123">
        <v>61.01</v>
      </c>
      <c r="F21" s="95"/>
      <c r="G21" s="97">
        <v>119</v>
      </c>
      <c r="H21" s="95"/>
      <c r="I21" s="53">
        <v>63.18</v>
      </c>
      <c r="J21" s="42">
        <v>61.52</v>
      </c>
      <c r="K21" s="42">
        <v>73.39</v>
      </c>
      <c r="L21" s="42">
        <v>77.569999999999993</v>
      </c>
      <c r="M21" s="65"/>
    </row>
    <row r="22" spans="1:27" ht="15.75" customHeight="1" x14ac:dyDescent="0.2">
      <c r="A22" s="121"/>
      <c r="B22" s="94">
        <v>1150</v>
      </c>
      <c r="C22" s="95"/>
      <c r="D22" s="67">
        <v>1150</v>
      </c>
      <c r="E22" s="124">
        <v>1150</v>
      </c>
      <c r="F22" s="95"/>
      <c r="G22" s="94">
        <v>1250</v>
      </c>
      <c r="H22" s="95"/>
      <c r="I22" s="54">
        <v>1250</v>
      </c>
      <c r="J22" s="45">
        <v>1250</v>
      </c>
      <c r="K22" s="45">
        <v>1300</v>
      </c>
      <c r="L22" s="45">
        <v>1300</v>
      </c>
      <c r="M22" s="6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4.25" x14ac:dyDescent="0.2">
      <c r="A23" s="122"/>
      <c r="B23" s="92">
        <f>SUM(B21*B22)</f>
        <v>174880.5</v>
      </c>
      <c r="C23" s="93"/>
      <c r="D23" s="69">
        <f>SUM(D21*D22)</f>
        <v>104604</v>
      </c>
      <c r="E23" s="125">
        <f>SUM(E21*E22)</f>
        <v>70161.5</v>
      </c>
      <c r="F23" s="93"/>
      <c r="G23" s="92">
        <f>SUM(G21*G22)</f>
        <v>148750</v>
      </c>
      <c r="H23" s="93"/>
      <c r="I23" s="55">
        <f>SUM(I21*I22)</f>
        <v>78975</v>
      </c>
      <c r="J23" s="49">
        <f>SUM(J21*J22)</f>
        <v>76900</v>
      </c>
      <c r="K23" s="49">
        <f>SUM(K21*K22)</f>
        <v>95407</v>
      </c>
      <c r="L23" s="49">
        <f>SUM(L21*L22)</f>
        <v>100840.99999999999</v>
      </c>
      <c r="M23" s="68"/>
    </row>
    <row r="24" spans="1:27" ht="12.75" x14ac:dyDescent="0.2"/>
    <row r="25" spans="1:27" ht="30" x14ac:dyDescent="0.4">
      <c r="A25" s="103" t="s">
        <v>63</v>
      </c>
      <c r="B25" s="104"/>
      <c r="C25" s="104"/>
      <c r="D25" s="104"/>
      <c r="E25" s="1"/>
      <c r="F25" s="1" t="s">
        <v>64</v>
      </c>
      <c r="H25" s="103" t="s">
        <v>65</v>
      </c>
      <c r="I25" s="104"/>
      <c r="J25" s="104"/>
      <c r="K25" s="104"/>
      <c r="L25" s="104"/>
      <c r="M25" s="104"/>
      <c r="N25" s="104"/>
      <c r="O25" s="104"/>
    </row>
    <row r="26" spans="1:27" ht="15.75" customHeight="1" x14ac:dyDescent="0.25">
      <c r="A26" s="32"/>
      <c r="B26" s="33" t="s">
        <v>66</v>
      </c>
      <c r="C26" s="33" t="s">
        <v>67</v>
      </c>
      <c r="D26" s="33" t="s">
        <v>68</v>
      </c>
      <c r="E26" s="34"/>
      <c r="F26" s="35" t="s">
        <v>69</v>
      </c>
      <c r="G26" s="36"/>
      <c r="H26" s="35" t="s">
        <v>70</v>
      </c>
      <c r="I26" s="74" t="s">
        <v>71</v>
      </c>
      <c r="J26" s="100" t="s">
        <v>72</v>
      </c>
      <c r="K26" s="102"/>
      <c r="L26" s="101"/>
      <c r="M26" s="100" t="s">
        <v>73</v>
      </c>
      <c r="N26" s="101"/>
      <c r="O26" s="75" t="s">
        <v>74</v>
      </c>
    </row>
    <row r="27" spans="1:27" ht="15.75" customHeight="1" x14ac:dyDescent="0.2">
      <c r="A27" s="117">
        <v>1</v>
      </c>
      <c r="B27" s="37" t="s">
        <v>75</v>
      </c>
      <c r="C27" s="38" t="s">
        <v>76</v>
      </c>
      <c r="D27" s="38" t="s">
        <v>77</v>
      </c>
      <c r="E27" s="36"/>
      <c r="F27" s="39" t="s">
        <v>78</v>
      </c>
      <c r="G27" s="36"/>
      <c r="H27" s="40" t="s">
        <v>79</v>
      </c>
      <c r="I27" s="40" t="s">
        <v>80</v>
      </c>
      <c r="J27" s="38" t="s">
        <v>81</v>
      </c>
      <c r="K27" s="38" t="s">
        <v>82</v>
      </c>
      <c r="L27" s="38" t="s">
        <v>83</v>
      </c>
      <c r="M27" s="38" t="s">
        <v>84</v>
      </c>
      <c r="N27" s="38" t="s">
        <v>85</v>
      </c>
      <c r="O27" s="40" t="s">
        <v>86</v>
      </c>
    </row>
    <row r="28" spans="1:27" ht="15.75" customHeight="1" x14ac:dyDescent="0.2">
      <c r="A28" s="111"/>
      <c r="B28" s="41">
        <v>93.65</v>
      </c>
      <c r="C28" s="42">
        <v>62.14</v>
      </c>
      <c r="D28" s="42">
        <v>70.13</v>
      </c>
      <c r="E28" s="36"/>
      <c r="F28" s="43">
        <v>92.43</v>
      </c>
      <c r="G28" s="36"/>
      <c r="H28" s="42">
        <v>75.95</v>
      </c>
      <c r="I28" s="42">
        <v>71.790000000000006</v>
      </c>
      <c r="J28" s="42">
        <v>53.24</v>
      </c>
      <c r="K28" s="42">
        <v>66.069999999999993</v>
      </c>
      <c r="L28" s="42">
        <v>70.38</v>
      </c>
      <c r="M28" s="42">
        <v>61.21</v>
      </c>
      <c r="N28" s="42">
        <v>62.86</v>
      </c>
      <c r="O28" s="42">
        <v>73.17</v>
      </c>
    </row>
    <row r="29" spans="1:27" ht="15.75" customHeight="1" x14ac:dyDescent="0.2">
      <c r="A29" s="111"/>
      <c r="B29" s="44">
        <v>1170</v>
      </c>
      <c r="C29" s="45">
        <v>1200</v>
      </c>
      <c r="D29" s="45">
        <v>1170</v>
      </c>
      <c r="E29" s="46"/>
      <c r="F29" s="47">
        <v>1350</v>
      </c>
      <c r="G29" s="46"/>
      <c r="H29" s="45">
        <v>1080</v>
      </c>
      <c r="I29" s="45">
        <v>1200</v>
      </c>
      <c r="J29" s="45">
        <v>1250</v>
      </c>
      <c r="K29" s="45">
        <v>1250</v>
      </c>
      <c r="L29" s="45">
        <v>1250</v>
      </c>
      <c r="M29" s="45">
        <v>1150</v>
      </c>
      <c r="N29" s="45">
        <v>1150</v>
      </c>
      <c r="O29" s="45">
        <v>1100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2">
      <c r="A30" s="111"/>
      <c r="B30" s="48">
        <f>SUM(B28*B29)</f>
        <v>109570.5</v>
      </c>
      <c r="C30" s="49">
        <f>SUM(C28*C29)</f>
        <v>74568</v>
      </c>
      <c r="D30" s="49">
        <f>SUM(D28*D29)</f>
        <v>82052.099999999991</v>
      </c>
      <c r="E30" s="36"/>
      <c r="F30" s="48">
        <f>SUM(F28*F29)</f>
        <v>124780.50000000001</v>
      </c>
      <c r="G30" s="36"/>
      <c r="H30" s="49">
        <f>SUM(H28*H29)</f>
        <v>82026</v>
      </c>
      <c r="I30" s="49">
        <f>SUM(I28*I29)</f>
        <v>86148.000000000015</v>
      </c>
      <c r="J30" s="49">
        <f>SUM(J28*J29)</f>
        <v>66550</v>
      </c>
      <c r="K30" s="49">
        <v>85891</v>
      </c>
      <c r="L30" s="49">
        <v>91494</v>
      </c>
      <c r="M30" s="49">
        <v>73452</v>
      </c>
      <c r="N30" s="49">
        <v>75432</v>
      </c>
      <c r="O30" s="49">
        <v>80487</v>
      </c>
    </row>
    <row r="31" spans="1:27" ht="15.75" customHeight="1" x14ac:dyDescent="0.2">
      <c r="A31" s="118">
        <v>2</v>
      </c>
      <c r="B31" s="50" t="s">
        <v>87</v>
      </c>
      <c r="C31" s="40" t="s">
        <v>88</v>
      </c>
      <c r="D31" s="39" t="s">
        <v>89</v>
      </c>
      <c r="E31" s="36"/>
      <c r="F31" s="51" t="s">
        <v>90</v>
      </c>
      <c r="G31" s="36"/>
      <c r="H31" s="40" t="s">
        <v>91</v>
      </c>
      <c r="I31" s="39" t="s">
        <v>92</v>
      </c>
      <c r="J31" s="40" t="s">
        <v>93</v>
      </c>
      <c r="K31" s="40" t="s">
        <v>94</v>
      </c>
      <c r="L31" s="39" t="s">
        <v>95</v>
      </c>
      <c r="M31" s="40" t="s">
        <v>96</v>
      </c>
      <c r="N31" s="40" t="s">
        <v>97</v>
      </c>
      <c r="O31" s="40" t="s">
        <v>98</v>
      </c>
    </row>
    <row r="32" spans="1:27" ht="15.75" customHeight="1" x14ac:dyDescent="0.2">
      <c r="A32" s="111"/>
      <c r="B32" s="41">
        <v>99.2</v>
      </c>
      <c r="C32" s="42">
        <v>66.2</v>
      </c>
      <c r="D32" s="43">
        <v>110.85</v>
      </c>
      <c r="E32" s="36"/>
      <c r="F32" s="43">
        <v>138.44999999999999</v>
      </c>
      <c r="G32" s="36"/>
      <c r="H32" s="42">
        <v>71.569999999999993</v>
      </c>
      <c r="I32" s="43">
        <v>110.3</v>
      </c>
      <c r="J32" s="42">
        <v>58.39</v>
      </c>
      <c r="K32" s="42">
        <v>75.260000000000005</v>
      </c>
      <c r="L32" s="43">
        <v>87.18</v>
      </c>
      <c r="M32" s="42">
        <v>77.52</v>
      </c>
      <c r="N32" s="42">
        <v>76.64</v>
      </c>
      <c r="O32" s="42">
        <v>82.25</v>
      </c>
    </row>
    <row r="33" spans="1:27" ht="15.75" customHeight="1" x14ac:dyDescent="0.2">
      <c r="A33" s="111"/>
      <c r="B33" s="44">
        <v>1200</v>
      </c>
      <c r="C33" s="45">
        <v>1250</v>
      </c>
      <c r="D33" s="47">
        <v>1200</v>
      </c>
      <c r="E33" s="46"/>
      <c r="F33" s="47">
        <v>1370</v>
      </c>
      <c r="G33" s="46"/>
      <c r="H33" s="45">
        <v>1100</v>
      </c>
      <c r="I33" s="47">
        <v>1250</v>
      </c>
      <c r="J33" s="45">
        <v>1300</v>
      </c>
      <c r="K33" s="45">
        <v>1300</v>
      </c>
      <c r="L33" s="47">
        <v>1300</v>
      </c>
      <c r="M33" s="45">
        <v>1170</v>
      </c>
      <c r="N33" s="45">
        <v>1170</v>
      </c>
      <c r="O33" s="45">
        <v>1150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2">
      <c r="A34" s="111"/>
      <c r="B34" s="48">
        <f>SUM(B32*B33)</f>
        <v>119040</v>
      </c>
      <c r="C34" s="49">
        <f>SUM(C32*C33)</f>
        <v>82750</v>
      </c>
      <c r="D34" s="48">
        <f>SUM(D32*D33)</f>
        <v>133020</v>
      </c>
      <c r="E34" s="36"/>
      <c r="F34" s="48">
        <f>SUM(F32*F33)</f>
        <v>189676.49999999997</v>
      </c>
      <c r="G34" s="36"/>
      <c r="H34" s="49">
        <f>SUM(H32*H33)</f>
        <v>78726.999999999985</v>
      </c>
      <c r="I34" s="48">
        <f>SUM(I32*I33)</f>
        <v>137875</v>
      </c>
      <c r="J34" s="49">
        <f>SUM(J32*J33)</f>
        <v>75907</v>
      </c>
      <c r="K34" s="49">
        <v>94075</v>
      </c>
      <c r="L34" s="48">
        <v>104616</v>
      </c>
      <c r="M34" s="49">
        <v>85272</v>
      </c>
      <c r="N34" s="49">
        <v>84304</v>
      </c>
      <c r="O34" s="49">
        <v>98700</v>
      </c>
    </row>
    <row r="35" spans="1:27" ht="15.75" customHeight="1" x14ac:dyDescent="0.2">
      <c r="A35" s="118">
        <v>3</v>
      </c>
      <c r="B35" s="50" t="s">
        <v>99</v>
      </c>
      <c r="C35" s="40" t="s">
        <v>100</v>
      </c>
      <c r="D35" s="39" t="s">
        <v>101</v>
      </c>
      <c r="E35" s="36"/>
      <c r="F35" s="39" t="s">
        <v>102</v>
      </c>
      <c r="G35" s="36"/>
      <c r="H35" s="40" t="s">
        <v>103</v>
      </c>
      <c r="I35" s="39" t="s">
        <v>104</v>
      </c>
      <c r="J35" s="40" t="s">
        <v>105</v>
      </c>
      <c r="K35" s="40" t="s">
        <v>106</v>
      </c>
      <c r="L35" s="39" t="s">
        <v>107</v>
      </c>
      <c r="M35" s="40" t="s">
        <v>108</v>
      </c>
      <c r="N35" s="40" t="s">
        <v>109</v>
      </c>
      <c r="O35" s="40" t="s">
        <v>110</v>
      </c>
    </row>
    <row r="36" spans="1:27" ht="15.75" customHeight="1" x14ac:dyDescent="0.2">
      <c r="A36" s="111"/>
      <c r="B36" s="41">
        <v>99.12</v>
      </c>
      <c r="C36" s="42">
        <v>69.13</v>
      </c>
      <c r="D36" s="43">
        <v>113.92</v>
      </c>
      <c r="E36" s="36"/>
      <c r="F36" s="43">
        <v>137.83000000000001</v>
      </c>
      <c r="G36" s="36"/>
      <c r="H36" s="42">
        <v>71.569999999999993</v>
      </c>
      <c r="I36" s="43">
        <v>113.3</v>
      </c>
      <c r="J36" s="42">
        <v>61.38</v>
      </c>
      <c r="K36" s="42">
        <v>73.930000000000007</v>
      </c>
      <c r="L36" s="43">
        <v>87.18</v>
      </c>
      <c r="M36" s="42">
        <v>73.260000000000005</v>
      </c>
      <c r="N36" s="42">
        <v>76.64</v>
      </c>
      <c r="O36" s="42">
        <v>82.25</v>
      </c>
    </row>
    <row r="37" spans="1:27" ht="15.75" customHeight="1" x14ac:dyDescent="0.2">
      <c r="A37" s="111"/>
      <c r="B37" s="44">
        <v>1250</v>
      </c>
      <c r="C37" s="45">
        <v>1270</v>
      </c>
      <c r="D37" s="47">
        <v>1250</v>
      </c>
      <c r="E37" s="46"/>
      <c r="F37" s="47">
        <v>1400</v>
      </c>
      <c r="G37" s="46"/>
      <c r="H37" s="45">
        <v>1150</v>
      </c>
      <c r="I37" s="47">
        <v>1300</v>
      </c>
      <c r="J37" s="45">
        <v>1350</v>
      </c>
      <c r="K37" s="45">
        <v>1350</v>
      </c>
      <c r="L37" s="47">
        <v>1350</v>
      </c>
      <c r="M37" s="45">
        <v>1250</v>
      </c>
      <c r="N37" s="45">
        <v>1250</v>
      </c>
      <c r="O37" s="45">
        <v>1200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2">
      <c r="A38" s="111"/>
      <c r="B38" s="48">
        <f>SUM(B36*B37)</f>
        <v>123900</v>
      </c>
      <c r="C38" s="49">
        <f>SUM(C36*C37)</f>
        <v>87795.099999999991</v>
      </c>
      <c r="D38" s="48">
        <f>SUM(D36*D37)</f>
        <v>142400</v>
      </c>
      <c r="E38" s="36"/>
      <c r="F38" s="48">
        <f>SUM(F36*F37)</f>
        <v>192962.00000000003</v>
      </c>
      <c r="G38" s="36"/>
      <c r="H38" s="49">
        <f>SUM(H36*H37)</f>
        <v>82305.499999999985</v>
      </c>
      <c r="I38" s="48">
        <f>SUM(I36*I37)</f>
        <v>147290</v>
      </c>
      <c r="J38" s="49">
        <f>SUM(J36*J37)</f>
        <v>82863</v>
      </c>
      <c r="K38" s="49">
        <v>96109</v>
      </c>
      <c r="L38" s="48">
        <v>113334</v>
      </c>
      <c r="M38" s="49">
        <v>95264</v>
      </c>
      <c r="N38" s="49">
        <v>95800</v>
      </c>
      <c r="O38" s="49">
        <v>98700</v>
      </c>
    </row>
    <row r="39" spans="1:27" ht="15.75" customHeight="1" x14ac:dyDescent="0.2">
      <c r="A39" s="118">
        <v>4</v>
      </c>
      <c r="B39" s="50" t="s">
        <v>111</v>
      </c>
      <c r="C39" s="40" t="s">
        <v>112</v>
      </c>
      <c r="D39" s="40" t="s">
        <v>113</v>
      </c>
      <c r="E39" s="36"/>
      <c r="F39" s="39" t="s">
        <v>114</v>
      </c>
      <c r="G39" s="36"/>
      <c r="H39" s="40" t="s">
        <v>115</v>
      </c>
      <c r="I39" s="39" t="s">
        <v>116</v>
      </c>
      <c r="J39" s="40" t="s">
        <v>117</v>
      </c>
      <c r="K39" s="40" t="s">
        <v>118</v>
      </c>
      <c r="L39" s="40" t="s">
        <v>119</v>
      </c>
      <c r="M39" s="40" t="s">
        <v>120</v>
      </c>
      <c r="N39" s="40" t="s">
        <v>121</v>
      </c>
      <c r="O39" s="40" t="s">
        <v>122</v>
      </c>
    </row>
    <row r="40" spans="1:27" ht="15.75" customHeight="1" x14ac:dyDescent="0.2">
      <c r="A40" s="111"/>
      <c r="B40" s="41">
        <v>99.99</v>
      </c>
      <c r="C40" s="42">
        <v>69.290000000000006</v>
      </c>
      <c r="D40" s="42">
        <v>113.11</v>
      </c>
      <c r="E40" s="36"/>
      <c r="F40" s="43">
        <v>136.94999999999999</v>
      </c>
      <c r="G40" s="36"/>
      <c r="H40" s="42">
        <v>71.569999999999993</v>
      </c>
      <c r="I40" s="43">
        <v>109.12</v>
      </c>
      <c r="J40" s="42">
        <v>62.6</v>
      </c>
      <c r="K40" s="42">
        <v>71.48</v>
      </c>
      <c r="L40" s="42">
        <v>87.18</v>
      </c>
      <c r="M40" s="42">
        <v>73.52</v>
      </c>
      <c r="N40" s="42">
        <v>76.64</v>
      </c>
      <c r="O40" s="42">
        <v>82.27</v>
      </c>
    </row>
    <row r="41" spans="1:27" ht="14.25" x14ac:dyDescent="0.2">
      <c r="A41" s="111"/>
      <c r="B41" s="44">
        <v>1300</v>
      </c>
      <c r="C41" s="45">
        <v>1300</v>
      </c>
      <c r="D41" s="45">
        <v>1300</v>
      </c>
      <c r="E41" s="46"/>
      <c r="F41" s="47">
        <v>1500</v>
      </c>
      <c r="G41" s="46"/>
      <c r="H41" s="45">
        <v>1200</v>
      </c>
      <c r="I41" s="47">
        <v>1350</v>
      </c>
      <c r="J41" s="45">
        <v>1400</v>
      </c>
      <c r="K41" s="45">
        <v>1400</v>
      </c>
      <c r="L41" s="45">
        <v>1400</v>
      </c>
      <c r="M41" s="45">
        <v>1400</v>
      </c>
      <c r="N41" s="45">
        <v>1300</v>
      </c>
      <c r="O41" s="45">
        <v>1300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4.25" x14ac:dyDescent="0.2">
      <c r="A42" s="111"/>
      <c r="B42" s="48">
        <f>SUM(B40*B41)</f>
        <v>129987</v>
      </c>
      <c r="C42" s="49">
        <f>SUM(C40*C41)</f>
        <v>90077.000000000015</v>
      </c>
      <c r="D42" s="49">
        <f>SUM(D40*D41)</f>
        <v>147043</v>
      </c>
      <c r="E42" s="36"/>
      <c r="F42" s="48">
        <f>SUM(F40*F41)</f>
        <v>205424.99999999997</v>
      </c>
      <c r="G42" s="36"/>
      <c r="H42" s="49">
        <f t="shared" ref="H42:O42" si="4">SUM(H40*H41)</f>
        <v>85883.999999999985</v>
      </c>
      <c r="I42" s="48">
        <f t="shared" si="4"/>
        <v>147312</v>
      </c>
      <c r="J42" s="45">
        <f t="shared" si="4"/>
        <v>87640</v>
      </c>
      <c r="K42" s="45">
        <f t="shared" si="4"/>
        <v>100072</v>
      </c>
      <c r="L42" s="45">
        <f t="shared" si="4"/>
        <v>122052.00000000001</v>
      </c>
      <c r="M42" s="45">
        <f t="shared" si="4"/>
        <v>102928</v>
      </c>
      <c r="N42" s="45">
        <f t="shared" si="4"/>
        <v>99632</v>
      </c>
      <c r="O42" s="49">
        <f t="shared" si="4"/>
        <v>106951</v>
      </c>
    </row>
    <row r="43" spans="1:27" ht="14.25" x14ac:dyDescent="0.2">
      <c r="A43" s="119">
        <v>5</v>
      </c>
      <c r="B43" s="52" t="s">
        <v>123</v>
      </c>
      <c r="C43" s="40" t="s">
        <v>124</v>
      </c>
      <c r="D43" s="40" t="s">
        <v>125</v>
      </c>
      <c r="E43" s="36"/>
      <c r="F43" s="40" t="s">
        <v>126</v>
      </c>
      <c r="G43" s="36"/>
      <c r="H43" s="40" t="s">
        <v>127</v>
      </c>
      <c r="I43" s="50" t="s">
        <v>128</v>
      </c>
      <c r="J43" s="98" t="s">
        <v>129</v>
      </c>
      <c r="K43" s="99"/>
      <c r="L43" s="89"/>
      <c r="M43" s="98" t="s">
        <v>130</v>
      </c>
      <c r="N43" s="89"/>
      <c r="O43" s="52" t="s">
        <v>131</v>
      </c>
    </row>
    <row r="44" spans="1:27" ht="14.25" x14ac:dyDescent="0.2">
      <c r="A44" s="106"/>
      <c r="B44" s="53">
        <v>96.25</v>
      </c>
      <c r="C44" s="42">
        <v>67.489999999999995</v>
      </c>
      <c r="D44" s="42">
        <v>87.95</v>
      </c>
      <c r="E44" s="36"/>
      <c r="F44" s="42">
        <v>100.65</v>
      </c>
      <c r="G44" s="36"/>
      <c r="H44" s="42">
        <v>75.2</v>
      </c>
      <c r="I44" s="41">
        <v>99.73</v>
      </c>
      <c r="J44" s="97">
        <v>171.12</v>
      </c>
      <c r="K44" s="91"/>
      <c r="L44" s="95"/>
      <c r="M44" s="97">
        <v>129.99</v>
      </c>
      <c r="N44" s="95"/>
      <c r="O44" s="53">
        <v>80.510000000000005</v>
      </c>
    </row>
    <row r="45" spans="1:27" ht="14.25" x14ac:dyDescent="0.2">
      <c r="A45" s="106"/>
      <c r="B45" s="54">
        <v>1300</v>
      </c>
      <c r="C45" s="45">
        <v>1350</v>
      </c>
      <c r="D45" s="45">
        <v>1300</v>
      </c>
      <c r="E45" s="46"/>
      <c r="F45" s="45">
        <v>1500</v>
      </c>
      <c r="G45" s="46"/>
      <c r="H45" s="45">
        <v>1250</v>
      </c>
      <c r="I45" s="44">
        <v>1450</v>
      </c>
      <c r="J45" s="94">
        <v>1450</v>
      </c>
      <c r="K45" s="91"/>
      <c r="L45" s="95"/>
      <c r="M45" s="94">
        <v>1450</v>
      </c>
      <c r="N45" s="95"/>
      <c r="O45" s="54">
        <v>1250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25" x14ac:dyDescent="0.2">
      <c r="A46" s="106"/>
      <c r="B46" s="55">
        <f>SUM(B44*B45)</f>
        <v>125125</v>
      </c>
      <c r="C46" s="49">
        <f>SUM(C44*C45)</f>
        <v>91111.5</v>
      </c>
      <c r="D46" s="49">
        <f>SUM(D44*D45)</f>
        <v>114335</v>
      </c>
      <c r="E46" s="36"/>
      <c r="F46" s="49">
        <f>SUM(F44*F45)</f>
        <v>150975</v>
      </c>
      <c r="G46" s="36"/>
      <c r="H46" s="49">
        <f>SUM(H44*H45)</f>
        <v>94000</v>
      </c>
      <c r="I46" s="71">
        <f>SUM(I44*I45)</f>
        <v>144608.5</v>
      </c>
      <c r="J46" s="92">
        <f>SUM(J44*J45)</f>
        <v>248124</v>
      </c>
      <c r="K46" s="96"/>
      <c r="L46" s="93"/>
      <c r="M46" s="92">
        <f>SUM(M44*M45)</f>
        <v>188485.5</v>
      </c>
      <c r="N46" s="93"/>
      <c r="O46" s="55">
        <f>SUM(O44*O45)</f>
        <v>100637.5</v>
      </c>
    </row>
  </sheetData>
  <mergeCells count="55">
    <mergeCell ref="E21:F21"/>
    <mergeCell ref="B21:C21"/>
    <mergeCell ref="G22:H22"/>
    <mergeCell ref="E22:F22"/>
    <mergeCell ref="E23:F23"/>
    <mergeCell ref="B23:C23"/>
    <mergeCell ref="B22:C22"/>
    <mergeCell ref="G21:H21"/>
    <mergeCell ref="A39:A42"/>
    <mergeCell ref="A43:A46"/>
    <mergeCell ref="A20:A23"/>
    <mergeCell ref="A27:A30"/>
    <mergeCell ref="A31:A34"/>
    <mergeCell ref="A35:A38"/>
    <mergeCell ref="A25:D25"/>
    <mergeCell ref="A2:M2"/>
    <mergeCell ref="E1:F1"/>
    <mergeCell ref="A4:A7"/>
    <mergeCell ref="B15:C15"/>
    <mergeCell ref="B14:C14"/>
    <mergeCell ref="K3:M3"/>
    <mergeCell ref="G20:H20"/>
    <mergeCell ref="B12:C12"/>
    <mergeCell ref="B13:C13"/>
    <mergeCell ref="B3:F3"/>
    <mergeCell ref="B19:C19"/>
    <mergeCell ref="B20:C20"/>
    <mergeCell ref="B18:C18"/>
    <mergeCell ref="E20:F20"/>
    <mergeCell ref="H3:I3"/>
    <mergeCell ref="H7:I7"/>
    <mergeCell ref="H6:I6"/>
    <mergeCell ref="H5:I5"/>
    <mergeCell ref="H4:I4"/>
    <mergeCell ref="B8:C8"/>
    <mergeCell ref="B9:C9"/>
    <mergeCell ref="B17:C17"/>
    <mergeCell ref="J43:L43"/>
    <mergeCell ref="M44:N44"/>
    <mergeCell ref="M43:N43"/>
    <mergeCell ref="G23:H23"/>
    <mergeCell ref="M26:N26"/>
    <mergeCell ref="J26:L26"/>
    <mergeCell ref="H25:O25"/>
    <mergeCell ref="M45:N45"/>
    <mergeCell ref="J45:L45"/>
    <mergeCell ref="M46:N46"/>
    <mergeCell ref="J46:L46"/>
    <mergeCell ref="J44:L44"/>
    <mergeCell ref="B16:C16"/>
    <mergeCell ref="A16:A19"/>
    <mergeCell ref="B11:C11"/>
    <mergeCell ref="B10:C10"/>
    <mergeCell ref="A8:A11"/>
    <mergeCell ref="A12:A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5"/>
  <sheetViews>
    <sheetView tabSelected="1" workbookViewId="0">
      <pane ySplit="2" topLeftCell="A3" activePane="bottomLeft" state="frozen"/>
      <selection pane="bottomLeft" activeCell="R24" sqref="R24"/>
    </sheetView>
  </sheetViews>
  <sheetFormatPr defaultRowHeight="14.25" x14ac:dyDescent="0.2"/>
  <cols>
    <col min="1" max="1" width="9.28515625" style="7" bestFit="1" customWidth="1"/>
    <col min="2" max="2" width="15.140625" style="7" customWidth="1"/>
    <col min="3" max="3" width="17.5703125" style="7" customWidth="1"/>
    <col min="4" max="4" width="12.7109375" style="7" customWidth="1"/>
    <col min="5" max="5" width="18.42578125" style="7" customWidth="1"/>
    <col min="6" max="6" width="14.7109375" style="7" customWidth="1"/>
    <col min="7" max="7" width="10.5703125" style="7" bestFit="1" customWidth="1"/>
    <col min="8" max="8" width="13" style="7" customWidth="1"/>
    <col min="9" max="9" width="13.7109375" style="7" customWidth="1"/>
    <col min="10" max="10" width="13.85546875" style="7" customWidth="1"/>
    <col min="11" max="11" width="12.5703125" style="7" customWidth="1"/>
    <col min="12" max="12" width="12.42578125" style="7" bestFit="1" customWidth="1"/>
    <col min="13" max="13" width="15.42578125" style="7" bestFit="1" customWidth="1"/>
    <col min="14" max="16384" width="9.140625" style="7"/>
  </cols>
  <sheetData>
    <row r="1" spans="1:13" ht="23.25" x14ac:dyDescent="0.2">
      <c r="A1" s="151" t="s">
        <v>223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0" x14ac:dyDescent="0.2">
      <c r="A2" s="11" t="s">
        <v>5</v>
      </c>
      <c r="B2" s="11" t="s">
        <v>148</v>
      </c>
      <c r="C2" s="11" t="s">
        <v>149</v>
      </c>
      <c r="D2" s="11" t="s">
        <v>150</v>
      </c>
      <c r="E2" s="11" t="s">
        <v>151</v>
      </c>
      <c r="F2" s="12" t="s">
        <v>152</v>
      </c>
      <c r="G2" s="12" t="s">
        <v>153</v>
      </c>
      <c r="H2" s="12" t="s">
        <v>154</v>
      </c>
      <c r="I2" s="12" t="s">
        <v>159</v>
      </c>
      <c r="J2" s="12" t="s">
        <v>155</v>
      </c>
      <c r="K2" s="16" t="s">
        <v>156</v>
      </c>
      <c r="L2" s="17" t="s">
        <v>157</v>
      </c>
      <c r="M2" s="17" t="s">
        <v>167</v>
      </c>
    </row>
    <row r="3" spans="1:13" ht="18" x14ac:dyDescent="0.2">
      <c r="A3" s="147" t="s">
        <v>132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1:13" x14ac:dyDescent="0.2">
      <c r="A4" s="130">
        <v>1</v>
      </c>
      <c r="B4" s="10">
        <v>1</v>
      </c>
      <c r="C4" s="10" t="s">
        <v>133</v>
      </c>
      <c r="D4" s="10">
        <v>2</v>
      </c>
      <c r="E4" s="10" t="s">
        <v>139</v>
      </c>
      <c r="F4" s="10">
        <v>45.8</v>
      </c>
      <c r="G4" s="10">
        <v>60.4</v>
      </c>
      <c r="H4" s="10">
        <v>8.32</v>
      </c>
      <c r="I4" s="10" t="s">
        <v>147</v>
      </c>
      <c r="J4" s="10">
        <v>68.72</v>
      </c>
      <c r="K4" s="18">
        <f>Шахматка!B6</f>
        <v>1000</v>
      </c>
      <c r="L4" s="85">
        <f>SUM(J4*K4)</f>
        <v>68720</v>
      </c>
      <c r="M4" s="19" t="s">
        <v>222</v>
      </c>
    </row>
    <row r="5" spans="1:13" ht="14.25" customHeight="1" x14ac:dyDescent="0.2">
      <c r="A5" s="131"/>
      <c r="B5" s="14">
        <v>2</v>
      </c>
      <c r="C5" s="14" t="s">
        <v>136</v>
      </c>
      <c r="D5" s="14">
        <v>1</v>
      </c>
      <c r="E5" s="14" t="s">
        <v>144</v>
      </c>
      <c r="F5" s="14" t="s">
        <v>147</v>
      </c>
      <c r="G5" s="14">
        <v>30.05</v>
      </c>
      <c r="H5" s="14">
        <v>4.79</v>
      </c>
      <c r="I5" s="14" t="s">
        <v>147</v>
      </c>
      <c r="J5" s="14">
        <v>34.840000000000003</v>
      </c>
      <c r="K5" s="20">
        <f>Шахматка!C6</f>
        <v>1000</v>
      </c>
      <c r="L5" s="86">
        <f t="shared" ref="L5:L55" si="0">SUM(J5*K5)</f>
        <v>34840</v>
      </c>
      <c r="M5" s="142" t="s">
        <v>222</v>
      </c>
    </row>
    <row r="6" spans="1:13" ht="14.25" customHeight="1" x14ac:dyDescent="0.2">
      <c r="A6" s="131"/>
      <c r="B6" s="14">
        <v>3</v>
      </c>
      <c r="C6" s="14" t="s">
        <v>136</v>
      </c>
      <c r="D6" s="14">
        <v>1</v>
      </c>
      <c r="E6" s="14" t="s">
        <v>144</v>
      </c>
      <c r="F6" s="14" t="s">
        <v>147</v>
      </c>
      <c r="G6" s="14">
        <v>27.62</v>
      </c>
      <c r="H6" s="14">
        <v>4.41</v>
      </c>
      <c r="I6" s="15"/>
      <c r="J6" s="14">
        <v>32.03</v>
      </c>
      <c r="K6" s="20">
        <f>Шахматка!D6</f>
        <v>1000</v>
      </c>
      <c r="L6" s="86">
        <f t="shared" si="0"/>
        <v>32030</v>
      </c>
      <c r="M6" s="142" t="s">
        <v>222</v>
      </c>
    </row>
    <row r="7" spans="1:13" ht="14.25" customHeight="1" x14ac:dyDescent="0.2">
      <c r="A7" s="131"/>
      <c r="B7" s="14">
        <v>4</v>
      </c>
      <c r="C7" s="14" t="s">
        <v>136</v>
      </c>
      <c r="D7" s="14">
        <v>1</v>
      </c>
      <c r="E7" s="14" t="s">
        <v>144</v>
      </c>
      <c r="F7" s="14" t="s">
        <v>147</v>
      </c>
      <c r="G7" s="14">
        <v>20.88</v>
      </c>
      <c r="H7" s="14">
        <v>3.33</v>
      </c>
      <c r="I7" s="15"/>
      <c r="J7" s="14">
        <v>24.21</v>
      </c>
      <c r="K7" s="20">
        <f>Шахматка!E6</f>
        <v>1000</v>
      </c>
      <c r="L7" s="86">
        <f t="shared" si="0"/>
        <v>24210</v>
      </c>
      <c r="M7" s="142" t="s">
        <v>222</v>
      </c>
    </row>
    <row r="8" spans="1:13" ht="14.25" customHeight="1" x14ac:dyDescent="0.2">
      <c r="A8" s="131"/>
      <c r="B8" s="14">
        <v>5</v>
      </c>
      <c r="C8" s="14" t="s">
        <v>136</v>
      </c>
      <c r="D8" s="14">
        <v>1</v>
      </c>
      <c r="E8" s="14" t="s">
        <v>144</v>
      </c>
      <c r="F8" s="14" t="s">
        <v>147</v>
      </c>
      <c r="G8" s="14">
        <v>21.2</v>
      </c>
      <c r="H8" s="14">
        <v>3.38</v>
      </c>
      <c r="I8" s="15"/>
      <c r="J8" s="14">
        <v>24.58</v>
      </c>
      <c r="K8" s="20">
        <f>Шахматка!F6</f>
        <v>1000</v>
      </c>
      <c r="L8" s="86">
        <f t="shared" si="0"/>
        <v>24580</v>
      </c>
      <c r="M8" s="142" t="s">
        <v>222</v>
      </c>
    </row>
    <row r="9" spans="1:13" ht="14.25" customHeight="1" x14ac:dyDescent="0.2">
      <c r="A9" s="131"/>
      <c r="B9" s="13">
        <v>6</v>
      </c>
      <c r="C9" s="13" t="s">
        <v>134</v>
      </c>
      <c r="D9" s="13">
        <v>2</v>
      </c>
      <c r="E9" s="13" t="s">
        <v>140</v>
      </c>
      <c r="F9" s="13">
        <v>40.04</v>
      </c>
      <c r="G9" s="13">
        <v>72.48</v>
      </c>
      <c r="H9" s="13">
        <v>10.63</v>
      </c>
      <c r="I9" s="13">
        <v>2.62</v>
      </c>
      <c r="J9" s="13">
        <v>85.73</v>
      </c>
      <c r="K9" s="21">
        <f>Шахматка!G6</f>
        <v>1050</v>
      </c>
      <c r="L9" s="87">
        <f t="shared" si="0"/>
        <v>90016.5</v>
      </c>
      <c r="M9" s="22" t="s">
        <v>222</v>
      </c>
    </row>
    <row r="10" spans="1:13" x14ac:dyDescent="0.2">
      <c r="A10" s="131"/>
      <c r="B10" s="8">
        <v>7</v>
      </c>
      <c r="C10" s="8" t="s">
        <v>133</v>
      </c>
      <c r="D10" s="8">
        <v>1</v>
      </c>
      <c r="E10" s="8" t="s">
        <v>141</v>
      </c>
      <c r="F10" s="8">
        <v>9.32</v>
      </c>
      <c r="G10" s="8">
        <v>54</v>
      </c>
      <c r="H10" s="8">
        <v>7.85</v>
      </c>
      <c r="I10" s="8" t="s">
        <v>147</v>
      </c>
      <c r="J10" s="8">
        <v>61.85</v>
      </c>
      <c r="K10" s="18">
        <f>Шахматка!H6</f>
        <v>1050</v>
      </c>
      <c r="L10" s="85">
        <f t="shared" si="0"/>
        <v>64942.5</v>
      </c>
      <c r="M10" s="19" t="s">
        <v>222</v>
      </c>
    </row>
    <row r="11" spans="1:13" ht="14.25" customHeight="1" x14ac:dyDescent="0.2">
      <c r="A11" s="131"/>
      <c r="B11" s="14">
        <v>8</v>
      </c>
      <c r="C11" s="14" t="s">
        <v>135</v>
      </c>
      <c r="D11" s="14">
        <v>1</v>
      </c>
      <c r="E11" s="14" t="s">
        <v>142</v>
      </c>
      <c r="F11" s="14">
        <v>5.74</v>
      </c>
      <c r="G11" s="14">
        <v>38.630000000000003</v>
      </c>
      <c r="H11" s="14">
        <v>5.44</v>
      </c>
      <c r="I11" s="14">
        <v>2.62</v>
      </c>
      <c r="J11" s="14">
        <v>46.69</v>
      </c>
      <c r="K11" s="20">
        <f>Шахматка!J6</f>
        <v>1050</v>
      </c>
      <c r="L11" s="86">
        <f t="shared" si="0"/>
        <v>49024.5</v>
      </c>
      <c r="M11" s="142" t="s">
        <v>222</v>
      </c>
    </row>
    <row r="12" spans="1:13" ht="14.25" customHeight="1" x14ac:dyDescent="0.2">
      <c r="A12" s="131"/>
      <c r="B12" s="8">
        <v>9</v>
      </c>
      <c r="C12" s="8" t="s">
        <v>133</v>
      </c>
      <c r="D12" s="8">
        <v>2</v>
      </c>
      <c r="E12" s="8" t="s">
        <v>143</v>
      </c>
      <c r="F12" s="8">
        <v>18.559999999999999</v>
      </c>
      <c r="G12" s="8">
        <v>58.23</v>
      </c>
      <c r="H12" s="8">
        <v>7.94</v>
      </c>
      <c r="I12" s="9"/>
      <c r="J12" s="8">
        <v>66.17</v>
      </c>
      <c r="K12" s="18">
        <f>Шахматка!K6</f>
        <v>1050</v>
      </c>
      <c r="L12" s="85">
        <f t="shared" si="0"/>
        <v>69478.5</v>
      </c>
      <c r="M12" s="19" t="s">
        <v>222</v>
      </c>
    </row>
    <row r="13" spans="1:13" ht="14.25" customHeight="1" x14ac:dyDescent="0.2">
      <c r="A13" s="131"/>
      <c r="B13" s="8">
        <v>10</v>
      </c>
      <c r="C13" s="8" t="s">
        <v>133</v>
      </c>
      <c r="D13" s="8">
        <v>2</v>
      </c>
      <c r="E13" s="8" t="s">
        <v>143</v>
      </c>
      <c r="F13" s="8">
        <v>15.58</v>
      </c>
      <c r="G13" s="8">
        <v>64.23</v>
      </c>
      <c r="H13" s="8">
        <v>8.85</v>
      </c>
      <c r="I13" s="9"/>
      <c r="J13" s="8">
        <v>73.08</v>
      </c>
      <c r="K13" s="18">
        <f>Шахматка!L6</f>
        <v>1050</v>
      </c>
      <c r="L13" s="85">
        <f t="shared" si="0"/>
        <v>76734</v>
      </c>
      <c r="M13" s="19" t="s">
        <v>222</v>
      </c>
    </row>
    <row r="14" spans="1:13" ht="14.25" customHeight="1" x14ac:dyDescent="0.2">
      <c r="A14" s="132"/>
      <c r="B14" s="8">
        <v>11</v>
      </c>
      <c r="C14" s="8" t="s">
        <v>133</v>
      </c>
      <c r="D14" s="8">
        <v>1</v>
      </c>
      <c r="E14" s="8" t="s">
        <v>143</v>
      </c>
      <c r="F14" s="8">
        <v>14.3</v>
      </c>
      <c r="G14" s="8">
        <v>57.32</v>
      </c>
      <c r="H14" s="8">
        <v>7.99</v>
      </c>
      <c r="I14" s="8">
        <v>2.1800000000000002</v>
      </c>
      <c r="J14" s="8">
        <v>67.489999999999995</v>
      </c>
      <c r="K14" s="18">
        <f>Шахматка!M6</f>
        <v>1050</v>
      </c>
      <c r="L14" s="85">
        <f t="shared" si="0"/>
        <v>70864.5</v>
      </c>
      <c r="M14" s="19" t="s">
        <v>222</v>
      </c>
    </row>
    <row r="15" spans="1:13" x14ac:dyDescent="0.2">
      <c r="A15" s="133">
        <v>2</v>
      </c>
      <c r="B15" s="13">
        <v>12</v>
      </c>
      <c r="C15" s="13" t="s">
        <v>134</v>
      </c>
      <c r="D15" s="13">
        <v>2</v>
      </c>
      <c r="E15" s="13" t="s">
        <v>145</v>
      </c>
      <c r="F15" s="13" t="s">
        <v>147</v>
      </c>
      <c r="G15" s="13">
        <v>87.11</v>
      </c>
      <c r="H15" s="13">
        <v>13.11</v>
      </c>
      <c r="I15" s="13">
        <v>2.1800000000000002</v>
      </c>
      <c r="J15" s="13">
        <v>102.4</v>
      </c>
      <c r="K15" s="21">
        <f>Шахматка!B10</f>
        <v>1050</v>
      </c>
      <c r="L15" s="87">
        <f t="shared" si="0"/>
        <v>107520</v>
      </c>
      <c r="M15" s="22" t="s">
        <v>222</v>
      </c>
    </row>
    <row r="16" spans="1:13" x14ac:dyDescent="0.2">
      <c r="A16" s="134"/>
      <c r="B16" s="8">
        <v>13</v>
      </c>
      <c r="C16" s="8" t="s">
        <v>133</v>
      </c>
      <c r="D16" s="8">
        <v>2</v>
      </c>
      <c r="E16" s="8" t="s">
        <v>144</v>
      </c>
      <c r="F16" s="8" t="s">
        <v>147</v>
      </c>
      <c r="G16" s="8">
        <v>67.97</v>
      </c>
      <c r="H16" s="8">
        <v>10.15</v>
      </c>
      <c r="I16" s="8" t="s">
        <v>147</v>
      </c>
      <c r="J16" s="8">
        <v>78.12</v>
      </c>
      <c r="K16" s="18">
        <f>Шахматка!D10</f>
        <v>1050</v>
      </c>
      <c r="L16" s="85">
        <f t="shared" si="0"/>
        <v>82026</v>
      </c>
      <c r="M16" s="19" t="s">
        <v>222</v>
      </c>
    </row>
    <row r="17" spans="1:13" x14ac:dyDescent="0.2">
      <c r="A17" s="134"/>
      <c r="B17" s="8">
        <v>14</v>
      </c>
      <c r="C17" s="8" t="s">
        <v>133</v>
      </c>
      <c r="D17" s="8">
        <v>2</v>
      </c>
      <c r="E17" s="8" t="s">
        <v>144</v>
      </c>
      <c r="F17" s="8" t="s">
        <v>147</v>
      </c>
      <c r="G17" s="8">
        <v>56.41</v>
      </c>
      <c r="H17" s="8">
        <v>8.43</v>
      </c>
      <c r="I17" s="8" t="s">
        <v>147</v>
      </c>
      <c r="J17" s="8">
        <v>64.84</v>
      </c>
      <c r="K17" s="18">
        <f>Шахматка!E10</f>
        <v>1050</v>
      </c>
      <c r="L17" s="85">
        <f t="shared" si="0"/>
        <v>68082</v>
      </c>
      <c r="M17" s="19" t="s">
        <v>222</v>
      </c>
    </row>
    <row r="18" spans="1:13" x14ac:dyDescent="0.2">
      <c r="A18" s="134"/>
      <c r="B18" s="8">
        <v>15</v>
      </c>
      <c r="C18" s="8" t="s">
        <v>133</v>
      </c>
      <c r="D18" s="8">
        <v>1</v>
      </c>
      <c r="E18" s="8" t="s">
        <v>144</v>
      </c>
      <c r="F18" s="8" t="s">
        <v>147</v>
      </c>
      <c r="G18" s="8">
        <v>45.28</v>
      </c>
      <c r="H18" s="8">
        <v>6.98</v>
      </c>
      <c r="I18" s="8">
        <v>4.8899999999999997</v>
      </c>
      <c r="J18" s="8">
        <v>57.15</v>
      </c>
      <c r="K18" s="18">
        <f>Шахматка!F10</f>
        <v>1050</v>
      </c>
      <c r="L18" s="85">
        <f t="shared" si="0"/>
        <v>60007.5</v>
      </c>
      <c r="M18" s="19" t="s">
        <v>222</v>
      </c>
    </row>
    <row r="19" spans="1:13" x14ac:dyDescent="0.2">
      <c r="A19" s="134"/>
      <c r="B19" s="8">
        <v>16</v>
      </c>
      <c r="C19" s="8" t="s">
        <v>133</v>
      </c>
      <c r="D19" s="8">
        <v>1</v>
      </c>
      <c r="E19" s="8" t="s">
        <v>140</v>
      </c>
      <c r="F19" s="8" t="s">
        <v>147</v>
      </c>
      <c r="G19" s="8">
        <v>53.69</v>
      </c>
      <c r="H19" s="8">
        <v>7.99</v>
      </c>
      <c r="I19" s="8">
        <v>4.7</v>
      </c>
      <c r="J19" s="8">
        <v>66.38</v>
      </c>
      <c r="K19" s="18">
        <f>Шахматка!G10</f>
        <v>1100</v>
      </c>
      <c r="L19" s="85">
        <f t="shared" si="0"/>
        <v>73018</v>
      </c>
      <c r="M19" s="19" t="s">
        <v>222</v>
      </c>
    </row>
    <row r="20" spans="1:13" x14ac:dyDescent="0.2">
      <c r="A20" s="134"/>
      <c r="B20" s="14">
        <v>17</v>
      </c>
      <c r="C20" s="14" t="s">
        <v>135</v>
      </c>
      <c r="D20" s="14">
        <v>1</v>
      </c>
      <c r="E20" s="14" t="s">
        <v>141</v>
      </c>
      <c r="F20" s="14" t="s">
        <v>147</v>
      </c>
      <c r="G20" s="14">
        <v>27.7</v>
      </c>
      <c r="H20" s="14">
        <v>4.18</v>
      </c>
      <c r="I20" s="14">
        <v>3.67</v>
      </c>
      <c r="J20" s="14">
        <v>35.549999999999997</v>
      </c>
      <c r="K20" s="20">
        <f>Шахматка!H10</f>
        <v>1100</v>
      </c>
      <c r="L20" s="86">
        <f t="shared" si="0"/>
        <v>39105</v>
      </c>
      <c r="M20" s="142" t="s">
        <v>222</v>
      </c>
    </row>
    <row r="21" spans="1:13" x14ac:dyDescent="0.2">
      <c r="A21" s="134"/>
      <c r="B21" s="8">
        <v>18</v>
      </c>
      <c r="C21" s="8" t="s">
        <v>133</v>
      </c>
      <c r="D21" s="8">
        <v>1</v>
      </c>
      <c r="E21" s="8" t="s">
        <v>141</v>
      </c>
      <c r="F21" s="8" t="s">
        <v>147</v>
      </c>
      <c r="G21" s="8">
        <v>51.3</v>
      </c>
      <c r="H21" s="8">
        <v>7.68</v>
      </c>
      <c r="I21" s="8">
        <v>5.56</v>
      </c>
      <c r="J21" s="8">
        <v>64.540000000000006</v>
      </c>
      <c r="K21" s="18">
        <f>Шахматка!I10</f>
        <v>1100</v>
      </c>
      <c r="L21" s="85">
        <f t="shared" si="0"/>
        <v>70994</v>
      </c>
      <c r="M21" s="19" t="s">
        <v>222</v>
      </c>
    </row>
    <row r="22" spans="1:13" x14ac:dyDescent="0.2">
      <c r="A22" s="134"/>
      <c r="B22" s="8">
        <v>19</v>
      </c>
      <c r="C22" s="8" t="s">
        <v>133</v>
      </c>
      <c r="D22" s="8">
        <v>2</v>
      </c>
      <c r="E22" s="8" t="s">
        <v>142</v>
      </c>
      <c r="F22" s="8" t="s">
        <v>147</v>
      </c>
      <c r="G22" s="8">
        <v>54.11</v>
      </c>
      <c r="H22" s="8">
        <v>8.08</v>
      </c>
      <c r="I22" s="8" t="s">
        <v>147</v>
      </c>
      <c r="J22" s="8">
        <v>62.19</v>
      </c>
      <c r="K22" s="18">
        <f>Шахматка!J10</f>
        <v>1100</v>
      </c>
      <c r="L22" s="85">
        <f t="shared" si="0"/>
        <v>68409</v>
      </c>
      <c r="M22" s="19" t="s">
        <v>222</v>
      </c>
    </row>
    <row r="23" spans="1:13" x14ac:dyDescent="0.2">
      <c r="A23" s="134"/>
      <c r="B23" s="8">
        <v>20</v>
      </c>
      <c r="C23" s="8" t="s">
        <v>133</v>
      </c>
      <c r="D23" s="8">
        <v>2</v>
      </c>
      <c r="E23" s="8" t="s">
        <v>144</v>
      </c>
      <c r="F23" s="8" t="s">
        <v>147</v>
      </c>
      <c r="G23" s="8">
        <v>69.91</v>
      </c>
      <c r="H23" s="8">
        <v>10.44</v>
      </c>
      <c r="I23" s="8" t="s">
        <v>147</v>
      </c>
      <c r="J23" s="8">
        <v>80.349999999999994</v>
      </c>
      <c r="K23" s="18">
        <f>Шахматка!K10</f>
        <v>1130</v>
      </c>
      <c r="L23" s="85">
        <f t="shared" si="0"/>
        <v>90795.5</v>
      </c>
      <c r="M23" s="19" t="s">
        <v>222</v>
      </c>
    </row>
    <row r="24" spans="1:13" x14ac:dyDescent="0.2">
      <c r="A24" s="134"/>
      <c r="B24" s="8">
        <v>21</v>
      </c>
      <c r="C24" s="8" t="s">
        <v>133</v>
      </c>
      <c r="D24" s="8">
        <v>2</v>
      </c>
      <c r="E24" s="8" t="s">
        <v>144</v>
      </c>
      <c r="F24" s="8" t="s">
        <v>147</v>
      </c>
      <c r="G24" s="8">
        <v>75.95</v>
      </c>
      <c r="H24" s="8">
        <v>11.35</v>
      </c>
      <c r="I24" s="8" t="s">
        <v>147</v>
      </c>
      <c r="J24" s="8">
        <v>87.3</v>
      </c>
      <c r="K24" s="18">
        <f>Шахматка!L10</f>
        <v>1130</v>
      </c>
      <c r="L24" s="85">
        <f t="shared" si="0"/>
        <v>98649</v>
      </c>
      <c r="M24" s="19" t="s">
        <v>222</v>
      </c>
    </row>
    <row r="25" spans="1:13" x14ac:dyDescent="0.2">
      <c r="A25" s="135"/>
      <c r="B25" s="8">
        <v>22</v>
      </c>
      <c r="C25" s="8" t="s">
        <v>133</v>
      </c>
      <c r="D25" s="8">
        <v>2</v>
      </c>
      <c r="E25" s="8" t="s">
        <v>144</v>
      </c>
      <c r="F25" s="8" t="s">
        <v>147</v>
      </c>
      <c r="G25" s="8">
        <v>68.430000000000007</v>
      </c>
      <c r="H25" s="8">
        <v>10.220000000000001</v>
      </c>
      <c r="I25" s="8" t="s">
        <v>147</v>
      </c>
      <c r="J25" s="8">
        <v>78.650000000000006</v>
      </c>
      <c r="K25" s="18">
        <f>Шахматка!M10</f>
        <v>1130</v>
      </c>
      <c r="L25" s="85">
        <f t="shared" si="0"/>
        <v>88874.5</v>
      </c>
      <c r="M25" s="19" t="s">
        <v>222</v>
      </c>
    </row>
    <row r="26" spans="1:13" x14ac:dyDescent="0.2">
      <c r="A26" s="133">
        <v>3</v>
      </c>
      <c r="B26" s="13">
        <v>23</v>
      </c>
      <c r="C26" s="13" t="s">
        <v>134</v>
      </c>
      <c r="D26" s="13">
        <v>2</v>
      </c>
      <c r="E26" s="13" t="s">
        <v>139</v>
      </c>
      <c r="F26" s="13" t="s">
        <v>147</v>
      </c>
      <c r="G26" s="13">
        <v>87.11</v>
      </c>
      <c r="H26" s="13">
        <v>13.22</v>
      </c>
      <c r="I26" s="13">
        <v>4.7699999999999996</v>
      </c>
      <c r="J26" s="13">
        <v>105.1</v>
      </c>
      <c r="K26" s="21">
        <f>Шахматка!B14</f>
        <v>1070</v>
      </c>
      <c r="L26" s="87">
        <f t="shared" si="0"/>
        <v>112457</v>
      </c>
      <c r="M26" s="22" t="s">
        <v>222</v>
      </c>
    </row>
    <row r="27" spans="1:13" x14ac:dyDescent="0.2">
      <c r="A27" s="134"/>
      <c r="B27" s="8">
        <v>24</v>
      </c>
      <c r="C27" s="8" t="s">
        <v>133</v>
      </c>
      <c r="D27" s="8">
        <v>2</v>
      </c>
      <c r="E27" s="8" t="s">
        <v>144</v>
      </c>
      <c r="F27" s="8" t="s">
        <v>147</v>
      </c>
      <c r="G27" s="8">
        <v>67.97</v>
      </c>
      <c r="H27" s="8">
        <v>10.15</v>
      </c>
      <c r="I27" s="8" t="s">
        <v>147</v>
      </c>
      <c r="J27" s="8">
        <v>78.12</v>
      </c>
      <c r="K27" s="18">
        <f>Шахматка!D14</f>
        <v>1070</v>
      </c>
      <c r="L27" s="85">
        <f t="shared" si="0"/>
        <v>83588.400000000009</v>
      </c>
      <c r="M27" s="19" t="s">
        <v>222</v>
      </c>
    </row>
    <row r="28" spans="1:13" x14ac:dyDescent="0.2">
      <c r="A28" s="134"/>
      <c r="B28" s="8">
        <v>25</v>
      </c>
      <c r="C28" s="8" t="s">
        <v>133</v>
      </c>
      <c r="D28" s="8">
        <v>2</v>
      </c>
      <c r="E28" s="8" t="s">
        <v>144</v>
      </c>
      <c r="F28" s="8" t="s">
        <v>147</v>
      </c>
      <c r="G28" s="8">
        <v>56.41</v>
      </c>
      <c r="H28" s="8">
        <v>8.43</v>
      </c>
      <c r="I28" s="8" t="s">
        <v>147</v>
      </c>
      <c r="J28" s="8">
        <v>64.84</v>
      </c>
      <c r="K28" s="18">
        <f>Шахматка!E14</f>
        <v>1070</v>
      </c>
      <c r="L28" s="85">
        <f t="shared" si="0"/>
        <v>69378.8</v>
      </c>
      <c r="M28" s="19" t="s">
        <v>222</v>
      </c>
    </row>
    <row r="29" spans="1:13" x14ac:dyDescent="0.2">
      <c r="A29" s="134"/>
      <c r="B29" s="8">
        <v>26</v>
      </c>
      <c r="C29" s="8" t="s">
        <v>133</v>
      </c>
      <c r="D29" s="8">
        <v>1</v>
      </c>
      <c r="E29" s="8" t="s">
        <v>144</v>
      </c>
      <c r="F29" s="8" t="s">
        <v>147</v>
      </c>
      <c r="G29" s="8">
        <v>45.28</v>
      </c>
      <c r="H29" s="8">
        <v>6.94</v>
      </c>
      <c r="I29" s="8">
        <v>4</v>
      </c>
      <c r="J29" s="8">
        <v>56.22</v>
      </c>
      <c r="K29" s="18">
        <f>Шахматка!F14</f>
        <v>1070</v>
      </c>
      <c r="L29" s="85">
        <f t="shared" si="0"/>
        <v>60155.4</v>
      </c>
      <c r="M29" s="19" t="s">
        <v>222</v>
      </c>
    </row>
    <row r="30" spans="1:13" x14ac:dyDescent="0.2">
      <c r="A30" s="134"/>
      <c r="B30" s="8">
        <v>27</v>
      </c>
      <c r="C30" s="8" t="s">
        <v>133</v>
      </c>
      <c r="D30" s="8">
        <v>1</v>
      </c>
      <c r="E30" s="8" t="s">
        <v>140</v>
      </c>
      <c r="F30" s="8" t="s">
        <v>147</v>
      </c>
      <c r="G30" s="8">
        <v>53.69</v>
      </c>
      <c r="H30" s="8">
        <v>8.1999999999999993</v>
      </c>
      <c r="I30" s="8">
        <v>4.12</v>
      </c>
      <c r="J30" s="8">
        <v>66.010000000000005</v>
      </c>
      <c r="K30" s="18">
        <f>Шахматка!G14</f>
        <v>1150</v>
      </c>
      <c r="L30" s="85">
        <f t="shared" si="0"/>
        <v>75911.5</v>
      </c>
      <c r="M30" s="19" t="s">
        <v>222</v>
      </c>
    </row>
    <row r="31" spans="1:13" ht="15" customHeight="1" x14ac:dyDescent="0.2">
      <c r="A31" s="134"/>
      <c r="B31" s="14">
        <v>28</v>
      </c>
      <c r="C31" s="14" t="s">
        <v>135</v>
      </c>
      <c r="D31" s="14">
        <v>1</v>
      </c>
      <c r="E31" s="14" t="s">
        <v>141</v>
      </c>
      <c r="F31" s="14" t="s">
        <v>147</v>
      </c>
      <c r="G31" s="14">
        <v>27.7</v>
      </c>
      <c r="H31" s="14">
        <v>4.32</v>
      </c>
      <c r="I31" s="14">
        <v>4.16</v>
      </c>
      <c r="J31" s="14">
        <v>36.18</v>
      </c>
      <c r="K31" s="20">
        <f>Шахматка!H14</f>
        <v>1150</v>
      </c>
      <c r="L31" s="86">
        <f t="shared" si="0"/>
        <v>41607</v>
      </c>
      <c r="M31" s="142" t="s">
        <v>222</v>
      </c>
    </row>
    <row r="32" spans="1:13" x14ac:dyDescent="0.2">
      <c r="A32" s="134"/>
      <c r="B32" s="8">
        <v>29</v>
      </c>
      <c r="C32" s="8" t="s">
        <v>133</v>
      </c>
      <c r="D32" s="8">
        <v>1</v>
      </c>
      <c r="E32" s="8" t="s">
        <v>141</v>
      </c>
      <c r="F32" s="8" t="s">
        <v>147</v>
      </c>
      <c r="G32" s="8">
        <v>51.3</v>
      </c>
      <c r="H32" s="8">
        <v>7.85</v>
      </c>
      <c r="I32" s="8">
        <v>4.28</v>
      </c>
      <c r="J32" s="8">
        <v>63.43</v>
      </c>
      <c r="K32" s="18">
        <f>Шахматка!I14</f>
        <v>1150</v>
      </c>
      <c r="L32" s="85">
        <f t="shared" si="0"/>
        <v>72944.5</v>
      </c>
      <c r="M32" s="19" t="s">
        <v>222</v>
      </c>
    </row>
    <row r="33" spans="1:13" x14ac:dyDescent="0.2">
      <c r="A33" s="134"/>
      <c r="B33" s="8">
        <v>30</v>
      </c>
      <c r="C33" s="8" t="s">
        <v>133</v>
      </c>
      <c r="D33" s="8">
        <v>2</v>
      </c>
      <c r="E33" s="8" t="s">
        <v>142</v>
      </c>
      <c r="F33" s="8" t="s">
        <v>147</v>
      </c>
      <c r="G33" s="8">
        <v>54.11</v>
      </c>
      <c r="H33" s="8">
        <v>8.08</v>
      </c>
      <c r="I33" s="8" t="s">
        <v>147</v>
      </c>
      <c r="J33" s="8">
        <v>62.19</v>
      </c>
      <c r="K33" s="18">
        <f>Шахматка!J14</f>
        <v>1150</v>
      </c>
      <c r="L33" s="85">
        <f t="shared" si="0"/>
        <v>71518.5</v>
      </c>
      <c r="M33" s="19" t="s">
        <v>222</v>
      </c>
    </row>
    <row r="34" spans="1:13" x14ac:dyDescent="0.2">
      <c r="A34" s="134"/>
      <c r="B34" s="8">
        <v>31</v>
      </c>
      <c r="C34" s="8" t="s">
        <v>133</v>
      </c>
      <c r="D34" s="8">
        <v>2</v>
      </c>
      <c r="E34" s="8" t="s">
        <v>144</v>
      </c>
      <c r="F34" s="8" t="s">
        <v>147</v>
      </c>
      <c r="G34" s="8">
        <v>69.91</v>
      </c>
      <c r="H34" s="8">
        <v>10.44</v>
      </c>
      <c r="I34" s="8" t="s">
        <v>147</v>
      </c>
      <c r="J34" s="8">
        <v>80.349999999999994</v>
      </c>
      <c r="K34" s="18">
        <f>Шахматка!B22</f>
        <v>1150</v>
      </c>
      <c r="L34" s="85">
        <f t="shared" si="0"/>
        <v>92402.5</v>
      </c>
      <c r="M34" s="19" t="s">
        <v>222</v>
      </c>
    </row>
    <row r="35" spans="1:13" x14ac:dyDescent="0.2">
      <c r="A35" s="134"/>
      <c r="B35" s="8">
        <v>32</v>
      </c>
      <c r="C35" s="8" t="s">
        <v>133</v>
      </c>
      <c r="D35" s="8">
        <v>2</v>
      </c>
      <c r="E35" s="8" t="s">
        <v>144</v>
      </c>
      <c r="F35" s="8" t="s">
        <v>147</v>
      </c>
      <c r="G35" s="8">
        <v>75.95</v>
      </c>
      <c r="H35" s="8">
        <v>11.35</v>
      </c>
      <c r="I35" s="8" t="s">
        <v>147</v>
      </c>
      <c r="J35" s="8">
        <v>87.3</v>
      </c>
      <c r="K35" s="18">
        <f>Шахматка!K14</f>
        <v>1150</v>
      </c>
      <c r="L35" s="85">
        <f t="shared" si="0"/>
        <v>100395</v>
      </c>
      <c r="M35" s="19" t="s">
        <v>222</v>
      </c>
    </row>
    <row r="36" spans="1:13" x14ac:dyDescent="0.2">
      <c r="A36" s="135"/>
      <c r="B36" s="8">
        <v>33</v>
      </c>
      <c r="C36" s="8" t="s">
        <v>133</v>
      </c>
      <c r="D36" s="8">
        <v>2</v>
      </c>
      <c r="E36" s="8" t="s">
        <v>144</v>
      </c>
      <c r="F36" s="8" t="s">
        <v>147</v>
      </c>
      <c r="G36" s="8">
        <v>68.430000000000007</v>
      </c>
      <c r="H36" s="8">
        <v>10.220000000000001</v>
      </c>
      <c r="I36" s="8" t="s">
        <v>147</v>
      </c>
      <c r="J36" s="8">
        <v>78.650000000000006</v>
      </c>
      <c r="K36" s="18">
        <f>Шахматка!L14</f>
        <v>1150</v>
      </c>
      <c r="L36" s="85">
        <f t="shared" si="0"/>
        <v>90447.5</v>
      </c>
      <c r="M36" s="19" t="s">
        <v>222</v>
      </c>
    </row>
    <row r="37" spans="1:13" x14ac:dyDescent="0.2">
      <c r="A37" s="130">
        <v>4</v>
      </c>
      <c r="B37" s="8">
        <v>34</v>
      </c>
      <c r="C37" s="8" t="s">
        <v>133</v>
      </c>
      <c r="D37" s="8">
        <v>2</v>
      </c>
      <c r="E37" s="8" t="s">
        <v>139</v>
      </c>
      <c r="F37" s="8">
        <v>28.25</v>
      </c>
      <c r="G37" s="8">
        <v>87.11</v>
      </c>
      <c r="H37" s="8">
        <v>13.01</v>
      </c>
      <c r="I37" s="8" t="s">
        <v>147</v>
      </c>
      <c r="J37" s="8">
        <v>100.12</v>
      </c>
      <c r="K37" s="18">
        <f>Шахматка!B18</f>
        <v>1100</v>
      </c>
      <c r="L37" s="85">
        <f t="shared" si="0"/>
        <v>110132</v>
      </c>
      <c r="M37" s="19" t="s">
        <v>222</v>
      </c>
    </row>
    <row r="38" spans="1:13" x14ac:dyDescent="0.2">
      <c r="A38" s="131"/>
      <c r="B38" s="8">
        <v>35</v>
      </c>
      <c r="C38" s="8" t="s">
        <v>133</v>
      </c>
      <c r="D38" s="8">
        <v>2</v>
      </c>
      <c r="E38" s="8" t="s">
        <v>144</v>
      </c>
      <c r="F38" s="8">
        <v>10.07</v>
      </c>
      <c r="G38" s="8">
        <v>67.959999999999994</v>
      </c>
      <c r="H38" s="8">
        <v>10.15</v>
      </c>
      <c r="I38" s="8" t="s">
        <v>147</v>
      </c>
      <c r="J38" s="8">
        <v>78.11</v>
      </c>
      <c r="K38" s="18">
        <f>Шахматка!D18</f>
        <v>1100</v>
      </c>
      <c r="L38" s="85">
        <f t="shared" si="0"/>
        <v>85921</v>
      </c>
      <c r="M38" s="19" t="s">
        <v>222</v>
      </c>
    </row>
    <row r="39" spans="1:13" x14ac:dyDescent="0.2">
      <c r="A39" s="131"/>
      <c r="B39" s="8">
        <v>36</v>
      </c>
      <c r="C39" s="8" t="s">
        <v>133</v>
      </c>
      <c r="D39" s="8">
        <v>2</v>
      </c>
      <c r="E39" s="8" t="s">
        <v>144</v>
      </c>
      <c r="F39" s="8">
        <v>11.04</v>
      </c>
      <c r="G39" s="8">
        <v>56.41</v>
      </c>
      <c r="H39" s="8">
        <v>8.43</v>
      </c>
      <c r="I39" s="8" t="s">
        <v>147</v>
      </c>
      <c r="J39" s="8">
        <v>64.84</v>
      </c>
      <c r="K39" s="18">
        <f>Шахматка!E18</f>
        <v>1100</v>
      </c>
      <c r="L39" s="85">
        <f t="shared" si="0"/>
        <v>71324</v>
      </c>
      <c r="M39" s="19" t="s">
        <v>222</v>
      </c>
    </row>
    <row r="40" spans="1:13" x14ac:dyDescent="0.2">
      <c r="A40" s="131"/>
      <c r="B40" s="8">
        <v>37</v>
      </c>
      <c r="C40" s="8" t="s">
        <v>133</v>
      </c>
      <c r="D40" s="8">
        <v>1</v>
      </c>
      <c r="E40" s="8" t="s">
        <v>144</v>
      </c>
      <c r="F40" s="8">
        <v>7.36</v>
      </c>
      <c r="G40" s="8">
        <v>45.28</v>
      </c>
      <c r="H40" s="8">
        <v>7.03</v>
      </c>
      <c r="I40" s="8">
        <v>4.28</v>
      </c>
      <c r="J40" s="8">
        <v>56.59</v>
      </c>
      <c r="K40" s="18">
        <f>Шахматка!F18</f>
        <v>1100</v>
      </c>
      <c r="L40" s="85">
        <f t="shared" si="0"/>
        <v>62249.000000000007</v>
      </c>
      <c r="M40" s="19" t="s">
        <v>222</v>
      </c>
    </row>
    <row r="41" spans="1:13" x14ac:dyDescent="0.2">
      <c r="A41" s="131"/>
      <c r="B41" s="8">
        <v>38</v>
      </c>
      <c r="C41" s="8" t="s">
        <v>133</v>
      </c>
      <c r="D41" s="8">
        <v>1</v>
      </c>
      <c r="E41" s="8" t="s">
        <v>140</v>
      </c>
      <c r="F41" s="8" t="s">
        <v>147</v>
      </c>
      <c r="G41" s="8">
        <v>53.69</v>
      </c>
      <c r="H41" s="8">
        <v>8.2200000000000006</v>
      </c>
      <c r="I41" s="8">
        <v>4.5</v>
      </c>
      <c r="J41" s="8">
        <v>66.41</v>
      </c>
      <c r="K41" s="18">
        <f>Шахматка!G18</f>
        <v>1200</v>
      </c>
      <c r="L41" s="85">
        <f t="shared" si="0"/>
        <v>79692</v>
      </c>
      <c r="M41" s="19" t="s">
        <v>222</v>
      </c>
    </row>
    <row r="42" spans="1:13" x14ac:dyDescent="0.2">
      <c r="A42" s="131"/>
      <c r="B42" s="14">
        <v>39</v>
      </c>
      <c r="C42" s="14" t="s">
        <v>135</v>
      </c>
      <c r="D42" s="14">
        <v>1</v>
      </c>
      <c r="E42" s="14" t="s">
        <v>141</v>
      </c>
      <c r="F42" s="14" t="s">
        <v>147</v>
      </c>
      <c r="G42" s="14">
        <v>27.7</v>
      </c>
      <c r="H42" s="14">
        <v>4.34</v>
      </c>
      <c r="I42" s="14">
        <v>4.68</v>
      </c>
      <c r="J42" s="14">
        <v>36.72</v>
      </c>
      <c r="K42" s="20">
        <f>Шахматка!H18</f>
        <v>1200</v>
      </c>
      <c r="L42" s="86">
        <f t="shared" si="0"/>
        <v>44064</v>
      </c>
      <c r="M42" s="142" t="s">
        <v>222</v>
      </c>
    </row>
    <row r="43" spans="1:13" x14ac:dyDescent="0.2">
      <c r="A43" s="131"/>
      <c r="B43" s="8">
        <v>40</v>
      </c>
      <c r="C43" s="8" t="s">
        <v>133</v>
      </c>
      <c r="D43" s="8">
        <v>1</v>
      </c>
      <c r="E43" s="8" t="s">
        <v>141</v>
      </c>
      <c r="F43" s="8" t="s">
        <v>147</v>
      </c>
      <c r="G43" s="8">
        <v>50.85</v>
      </c>
      <c r="H43" s="8">
        <v>7.82</v>
      </c>
      <c r="I43" s="8">
        <v>5.21</v>
      </c>
      <c r="J43" s="8">
        <v>63.88</v>
      </c>
      <c r="K43" s="18">
        <f>Шахматка!I18</f>
        <v>1200</v>
      </c>
      <c r="L43" s="85">
        <f t="shared" si="0"/>
        <v>76656</v>
      </c>
      <c r="M43" s="19" t="s">
        <v>222</v>
      </c>
    </row>
    <row r="44" spans="1:13" x14ac:dyDescent="0.2">
      <c r="A44" s="131"/>
      <c r="B44" s="8">
        <v>41</v>
      </c>
      <c r="C44" s="8" t="s">
        <v>133</v>
      </c>
      <c r="D44" s="8">
        <v>2</v>
      </c>
      <c r="E44" s="8" t="s">
        <v>142</v>
      </c>
      <c r="F44" s="8" t="s">
        <v>147</v>
      </c>
      <c r="G44" s="8">
        <v>54.11</v>
      </c>
      <c r="H44" s="8">
        <v>8.08</v>
      </c>
      <c r="I44" s="8" t="s">
        <v>147</v>
      </c>
      <c r="J44" s="8">
        <v>62.19</v>
      </c>
      <c r="K44" s="18">
        <f>Шахматка!J18</f>
        <v>1200</v>
      </c>
      <c r="L44" s="85">
        <f t="shared" si="0"/>
        <v>74628</v>
      </c>
      <c r="M44" s="19" t="s">
        <v>222</v>
      </c>
    </row>
    <row r="45" spans="1:13" x14ac:dyDescent="0.2">
      <c r="A45" s="131"/>
      <c r="B45" s="8">
        <v>42</v>
      </c>
      <c r="C45" s="8" t="s">
        <v>133</v>
      </c>
      <c r="D45" s="8">
        <v>2</v>
      </c>
      <c r="E45" s="8" t="s">
        <v>146</v>
      </c>
      <c r="F45" s="8">
        <v>11.87</v>
      </c>
      <c r="G45" s="8">
        <v>69.91</v>
      </c>
      <c r="H45" s="8">
        <v>10.44</v>
      </c>
      <c r="I45" s="8" t="s">
        <v>147</v>
      </c>
      <c r="J45" s="8">
        <v>80.349999999999994</v>
      </c>
      <c r="K45" s="18">
        <f>Шахматка!K18</f>
        <v>1250</v>
      </c>
      <c r="L45" s="85">
        <f t="shared" si="0"/>
        <v>100437.5</v>
      </c>
      <c r="M45" s="19" t="s">
        <v>222</v>
      </c>
    </row>
    <row r="46" spans="1:13" x14ac:dyDescent="0.2">
      <c r="A46" s="131"/>
      <c r="B46" s="8">
        <v>43</v>
      </c>
      <c r="C46" s="8" t="s">
        <v>133</v>
      </c>
      <c r="D46" s="8">
        <v>2</v>
      </c>
      <c r="E46" s="8" t="s">
        <v>146</v>
      </c>
      <c r="F46" s="8">
        <v>11.94</v>
      </c>
      <c r="G46" s="8">
        <v>75.95</v>
      </c>
      <c r="H46" s="8">
        <v>11.35</v>
      </c>
      <c r="I46" s="8" t="s">
        <v>147</v>
      </c>
      <c r="J46" s="8">
        <v>87.3</v>
      </c>
      <c r="K46" s="18">
        <f>Шахматка!L18</f>
        <v>1250</v>
      </c>
      <c r="L46" s="85">
        <f t="shared" si="0"/>
        <v>109125</v>
      </c>
      <c r="M46" s="19" t="s">
        <v>222</v>
      </c>
    </row>
    <row r="47" spans="1:13" x14ac:dyDescent="0.2">
      <c r="A47" s="132"/>
      <c r="B47" s="8">
        <v>44</v>
      </c>
      <c r="C47" s="8" t="s">
        <v>133</v>
      </c>
      <c r="D47" s="8">
        <v>2</v>
      </c>
      <c r="E47" s="8" t="s">
        <v>146</v>
      </c>
      <c r="F47" s="8">
        <v>11.23</v>
      </c>
      <c r="G47" s="8">
        <v>68.42</v>
      </c>
      <c r="H47" s="8">
        <v>10.220000000000001</v>
      </c>
      <c r="I47" s="8" t="s">
        <v>147</v>
      </c>
      <c r="J47" s="8">
        <v>78.64</v>
      </c>
      <c r="K47" s="18">
        <f>Шахматка!M18</f>
        <v>1250</v>
      </c>
      <c r="L47" s="85">
        <f t="shared" si="0"/>
        <v>98300</v>
      </c>
      <c r="M47" s="19" t="s">
        <v>222</v>
      </c>
    </row>
    <row r="48" spans="1:13" x14ac:dyDescent="0.2">
      <c r="A48" s="133">
        <v>5</v>
      </c>
      <c r="B48" s="13">
        <v>45</v>
      </c>
      <c r="C48" s="13" t="s">
        <v>134</v>
      </c>
      <c r="D48" s="13">
        <v>2</v>
      </c>
      <c r="E48" s="13" t="s">
        <v>139</v>
      </c>
      <c r="F48" s="13">
        <v>59.31</v>
      </c>
      <c r="G48" s="13">
        <v>129.84</v>
      </c>
      <c r="H48" s="13">
        <v>18.07</v>
      </c>
      <c r="I48" s="13">
        <v>4.16</v>
      </c>
      <c r="J48" s="13">
        <v>152.07</v>
      </c>
      <c r="K48" s="21">
        <f>Шахматка!B22</f>
        <v>1150</v>
      </c>
      <c r="L48" s="87">
        <f t="shared" si="0"/>
        <v>174880.5</v>
      </c>
      <c r="M48" s="22" t="s">
        <v>222</v>
      </c>
    </row>
    <row r="49" spans="1:13" x14ac:dyDescent="0.2">
      <c r="A49" s="134"/>
      <c r="B49" s="8">
        <v>46</v>
      </c>
      <c r="C49" s="8" t="s">
        <v>133</v>
      </c>
      <c r="D49" s="8">
        <v>1</v>
      </c>
      <c r="E49" s="8" t="s">
        <v>144</v>
      </c>
      <c r="F49" s="8">
        <v>25.38</v>
      </c>
      <c r="G49" s="8">
        <v>76.13</v>
      </c>
      <c r="H49" s="8">
        <v>10.67</v>
      </c>
      <c r="I49" s="8">
        <v>4.16</v>
      </c>
      <c r="J49" s="8">
        <v>90.96</v>
      </c>
      <c r="K49" s="18">
        <f>Шахматка!D22</f>
        <v>1150</v>
      </c>
      <c r="L49" s="85">
        <f t="shared" si="0"/>
        <v>104604</v>
      </c>
      <c r="M49" s="19" t="s">
        <v>222</v>
      </c>
    </row>
    <row r="50" spans="1:13" x14ac:dyDescent="0.2">
      <c r="A50" s="134"/>
      <c r="B50" s="14">
        <v>47</v>
      </c>
      <c r="C50" s="14" t="s">
        <v>135</v>
      </c>
      <c r="D50" s="14">
        <v>1</v>
      </c>
      <c r="E50" s="14" t="s">
        <v>144</v>
      </c>
      <c r="F50" s="14">
        <v>13.48</v>
      </c>
      <c r="G50" s="14">
        <v>47.6</v>
      </c>
      <c r="H50" s="14">
        <v>6.84</v>
      </c>
      <c r="I50" s="14">
        <v>6.57</v>
      </c>
      <c r="J50" s="14">
        <v>61.01</v>
      </c>
      <c r="K50" s="20">
        <f>Шахматка!E22</f>
        <v>1150</v>
      </c>
      <c r="L50" s="86">
        <f t="shared" si="0"/>
        <v>70161.5</v>
      </c>
      <c r="M50" s="142" t="s">
        <v>222</v>
      </c>
    </row>
    <row r="51" spans="1:13" x14ac:dyDescent="0.2">
      <c r="A51" s="134"/>
      <c r="B51" s="13">
        <v>48</v>
      </c>
      <c r="C51" s="13" t="s">
        <v>134</v>
      </c>
      <c r="D51" s="13">
        <v>2</v>
      </c>
      <c r="E51" s="13" t="s">
        <v>140</v>
      </c>
      <c r="F51" s="13">
        <v>19.78</v>
      </c>
      <c r="G51" s="13">
        <v>100.84</v>
      </c>
      <c r="H51" s="13">
        <v>14.1</v>
      </c>
      <c r="I51" s="13">
        <v>4.75</v>
      </c>
      <c r="J51" s="13">
        <v>119.69</v>
      </c>
      <c r="K51" s="21">
        <f>Шахматка!G22</f>
        <v>1250</v>
      </c>
      <c r="L51" s="87">
        <f t="shared" si="0"/>
        <v>149612.5</v>
      </c>
      <c r="M51" s="22" t="s">
        <v>222</v>
      </c>
    </row>
    <row r="52" spans="1:13" x14ac:dyDescent="0.2">
      <c r="A52" s="134"/>
      <c r="B52" s="8">
        <v>49</v>
      </c>
      <c r="C52" s="8" t="s">
        <v>133</v>
      </c>
      <c r="D52" s="8">
        <v>1</v>
      </c>
      <c r="E52" s="8" t="s">
        <v>141</v>
      </c>
      <c r="F52" s="8">
        <v>4.4400000000000004</v>
      </c>
      <c r="G52" s="8">
        <v>51.17</v>
      </c>
      <c r="H52" s="8">
        <v>7.26</v>
      </c>
      <c r="I52" s="8">
        <v>4.75</v>
      </c>
      <c r="J52" s="8">
        <v>63.18</v>
      </c>
      <c r="K52" s="18">
        <f>Шахматка!I22</f>
        <v>1250</v>
      </c>
      <c r="L52" s="85">
        <f t="shared" si="0"/>
        <v>78975</v>
      </c>
      <c r="M52" s="19" t="s">
        <v>222</v>
      </c>
    </row>
    <row r="53" spans="1:13" x14ac:dyDescent="0.2">
      <c r="A53" s="134"/>
      <c r="B53" s="8">
        <v>50</v>
      </c>
      <c r="C53" s="8" t="s">
        <v>133</v>
      </c>
      <c r="D53" s="8">
        <v>2</v>
      </c>
      <c r="E53" s="8" t="s">
        <v>142</v>
      </c>
      <c r="F53" s="8">
        <v>6.1</v>
      </c>
      <c r="G53" s="8">
        <v>54.07</v>
      </c>
      <c r="H53" s="8">
        <v>7.45</v>
      </c>
      <c r="I53" s="8" t="s">
        <v>147</v>
      </c>
      <c r="J53" s="8">
        <v>61.52</v>
      </c>
      <c r="K53" s="18">
        <f>Шахматка!J22</f>
        <v>1250</v>
      </c>
      <c r="L53" s="85">
        <f t="shared" si="0"/>
        <v>76900</v>
      </c>
      <c r="M53" s="19" t="s">
        <v>222</v>
      </c>
    </row>
    <row r="54" spans="1:13" x14ac:dyDescent="0.2">
      <c r="A54" s="134"/>
      <c r="B54" s="8">
        <v>51</v>
      </c>
      <c r="C54" s="8" t="s">
        <v>133</v>
      </c>
      <c r="D54" s="8">
        <v>1</v>
      </c>
      <c r="E54" s="8" t="s">
        <v>146</v>
      </c>
      <c r="F54" s="8">
        <v>17.32</v>
      </c>
      <c r="G54" s="8">
        <v>60.7</v>
      </c>
      <c r="H54" s="8">
        <v>8.5399999999999991</v>
      </c>
      <c r="I54" s="8">
        <v>4.1500000000000004</v>
      </c>
      <c r="J54" s="8">
        <v>73.39</v>
      </c>
      <c r="K54" s="18">
        <f>Шахматка!K22</f>
        <v>1300</v>
      </c>
      <c r="L54" s="85">
        <f t="shared" si="0"/>
        <v>95407</v>
      </c>
      <c r="M54" s="19" t="s">
        <v>222</v>
      </c>
    </row>
    <row r="55" spans="1:13" x14ac:dyDescent="0.2">
      <c r="A55" s="135"/>
      <c r="B55" s="8">
        <v>52</v>
      </c>
      <c r="C55" s="8" t="s">
        <v>133</v>
      </c>
      <c r="D55" s="8">
        <v>1</v>
      </c>
      <c r="E55" s="8" t="s">
        <v>146</v>
      </c>
      <c r="F55" s="8">
        <v>19.05</v>
      </c>
      <c r="G55" s="8">
        <v>64.37</v>
      </c>
      <c r="H55" s="8">
        <v>9.0500000000000007</v>
      </c>
      <c r="I55" s="8">
        <v>4.1500000000000004</v>
      </c>
      <c r="J55" s="8">
        <v>77.569999999999993</v>
      </c>
      <c r="K55" s="18">
        <f>Шахматка!L22</f>
        <v>1300</v>
      </c>
      <c r="L55" s="85">
        <f t="shared" si="0"/>
        <v>100840.99999999999</v>
      </c>
      <c r="M55" s="19" t="s">
        <v>222</v>
      </c>
    </row>
    <row r="56" spans="1:13" ht="18" x14ac:dyDescent="0.2">
      <c r="A56" s="145" t="s">
        <v>137</v>
      </c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6"/>
    </row>
    <row r="57" spans="1:13" x14ac:dyDescent="0.2">
      <c r="A57" s="129">
        <v>1</v>
      </c>
      <c r="B57" s="27">
        <v>1</v>
      </c>
      <c r="C57" s="26" t="s">
        <v>134</v>
      </c>
      <c r="D57" s="27">
        <v>2</v>
      </c>
      <c r="E57" s="29" t="s">
        <v>140</v>
      </c>
      <c r="F57" s="27">
        <v>40.83</v>
      </c>
      <c r="G57" s="27">
        <v>74.25</v>
      </c>
      <c r="H57" s="27">
        <v>13.88</v>
      </c>
      <c r="I57" s="28">
        <v>5.52</v>
      </c>
      <c r="J57" s="27">
        <v>93.65</v>
      </c>
      <c r="K57" s="21">
        <f>Шахматка!B29</f>
        <v>1170</v>
      </c>
      <c r="L57" s="87">
        <f>SUM(J57*K57)</f>
        <v>109570.5</v>
      </c>
      <c r="M57" s="22" t="s">
        <v>222</v>
      </c>
    </row>
    <row r="58" spans="1:13" x14ac:dyDescent="0.2">
      <c r="A58" s="129"/>
      <c r="B58" s="24">
        <v>2</v>
      </c>
      <c r="C58" s="23" t="s">
        <v>133</v>
      </c>
      <c r="D58" s="24">
        <v>1</v>
      </c>
      <c r="E58" s="30" t="s">
        <v>141</v>
      </c>
      <c r="F58" s="24">
        <v>24.04</v>
      </c>
      <c r="G58" s="24">
        <v>47.6</v>
      </c>
      <c r="H58" s="24">
        <v>9.02</v>
      </c>
      <c r="I58" s="25">
        <v>5.52</v>
      </c>
      <c r="J58" s="24">
        <v>62.14</v>
      </c>
      <c r="K58" s="18">
        <f>Шахматка!C29</f>
        <v>1200</v>
      </c>
      <c r="L58" s="85">
        <f t="shared" ref="L58:L115" si="1">SUM(J58*K58)</f>
        <v>74568</v>
      </c>
      <c r="M58" s="19" t="s">
        <v>222</v>
      </c>
    </row>
    <row r="59" spans="1:13" x14ac:dyDescent="0.2">
      <c r="A59" s="129"/>
      <c r="B59" s="24">
        <v>3</v>
      </c>
      <c r="C59" s="23" t="s">
        <v>133</v>
      </c>
      <c r="D59" s="24">
        <v>2</v>
      </c>
      <c r="E59" s="30" t="s">
        <v>158</v>
      </c>
      <c r="F59" s="24">
        <v>72.12</v>
      </c>
      <c r="G59" s="24">
        <v>59.3</v>
      </c>
      <c r="H59" s="24">
        <v>10.83</v>
      </c>
      <c r="I59" s="25"/>
      <c r="J59" s="24">
        <v>70.13</v>
      </c>
      <c r="K59" s="18">
        <f>Шахматка!D29</f>
        <v>1170</v>
      </c>
      <c r="L59" s="85">
        <f t="shared" si="1"/>
        <v>82052.099999999991</v>
      </c>
      <c r="M59" s="19" t="s">
        <v>222</v>
      </c>
    </row>
    <row r="60" spans="1:13" x14ac:dyDescent="0.2">
      <c r="A60" s="129">
        <v>2</v>
      </c>
      <c r="B60" s="27">
        <v>4</v>
      </c>
      <c r="C60" s="26" t="s">
        <v>134</v>
      </c>
      <c r="D60" s="27">
        <v>2</v>
      </c>
      <c r="E60" s="29" t="s">
        <v>140</v>
      </c>
      <c r="F60" s="27" t="s">
        <v>147</v>
      </c>
      <c r="G60" s="27">
        <v>78.650000000000006</v>
      </c>
      <c r="H60" s="27">
        <v>15.85</v>
      </c>
      <c r="I60" s="28">
        <v>4.7</v>
      </c>
      <c r="J60" s="27">
        <v>99.2</v>
      </c>
      <c r="K60" s="21">
        <f>Шахматка!B33</f>
        <v>1200</v>
      </c>
      <c r="L60" s="87">
        <f t="shared" si="1"/>
        <v>119040</v>
      </c>
      <c r="M60" s="22" t="s">
        <v>222</v>
      </c>
    </row>
    <row r="61" spans="1:13" x14ac:dyDescent="0.2">
      <c r="A61" s="129"/>
      <c r="B61" s="24">
        <v>5</v>
      </c>
      <c r="C61" s="23" t="s">
        <v>133</v>
      </c>
      <c r="D61" s="24">
        <v>1</v>
      </c>
      <c r="E61" s="30" t="s">
        <v>141</v>
      </c>
      <c r="F61" s="24" t="s">
        <v>147</v>
      </c>
      <c r="G61" s="24">
        <v>52.14</v>
      </c>
      <c r="H61" s="24">
        <v>10.53</v>
      </c>
      <c r="I61" s="25">
        <v>3.53</v>
      </c>
      <c r="J61" s="24">
        <v>66.2</v>
      </c>
      <c r="K61" s="18">
        <f>Шахматка!C33</f>
        <v>1250</v>
      </c>
      <c r="L61" s="85">
        <f t="shared" si="1"/>
        <v>82750</v>
      </c>
      <c r="M61" s="19" t="s">
        <v>222</v>
      </c>
    </row>
    <row r="62" spans="1:13" x14ac:dyDescent="0.2">
      <c r="A62" s="129"/>
      <c r="B62" s="27">
        <v>6</v>
      </c>
      <c r="C62" s="26" t="s">
        <v>134</v>
      </c>
      <c r="D62" s="27">
        <v>2</v>
      </c>
      <c r="E62" s="29" t="s">
        <v>158</v>
      </c>
      <c r="F62" s="27" t="s">
        <v>147</v>
      </c>
      <c r="G62" s="27">
        <v>89.52</v>
      </c>
      <c r="H62" s="27">
        <v>17.93</v>
      </c>
      <c r="I62" s="28">
        <v>3.4</v>
      </c>
      <c r="J62" s="27">
        <v>110.85</v>
      </c>
      <c r="K62" s="21">
        <f>Шахматка!D33</f>
        <v>1200</v>
      </c>
      <c r="L62" s="87">
        <f t="shared" si="1"/>
        <v>133020</v>
      </c>
      <c r="M62" s="22" t="s">
        <v>222</v>
      </c>
    </row>
    <row r="63" spans="1:13" x14ac:dyDescent="0.2">
      <c r="A63" s="129">
        <v>3</v>
      </c>
      <c r="B63" s="27">
        <v>7</v>
      </c>
      <c r="C63" s="26" t="s">
        <v>134</v>
      </c>
      <c r="D63" s="27">
        <v>2</v>
      </c>
      <c r="E63" s="29" t="s">
        <v>140</v>
      </c>
      <c r="F63" s="27" t="s">
        <v>147</v>
      </c>
      <c r="G63" s="27">
        <v>78.650000000000006</v>
      </c>
      <c r="H63" s="27">
        <v>15.85</v>
      </c>
      <c r="I63" s="28">
        <v>4.62</v>
      </c>
      <c r="J63" s="27">
        <v>99.12</v>
      </c>
      <c r="K63" s="21">
        <f>Шахматка!B37</f>
        <v>1250</v>
      </c>
      <c r="L63" s="87">
        <f t="shared" si="1"/>
        <v>123900</v>
      </c>
      <c r="M63" s="22" t="s">
        <v>222</v>
      </c>
    </row>
    <row r="64" spans="1:13" x14ac:dyDescent="0.2">
      <c r="A64" s="129"/>
      <c r="B64" s="24">
        <v>8</v>
      </c>
      <c r="C64" s="23" t="s">
        <v>133</v>
      </c>
      <c r="D64" s="24">
        <v>1</v>
      </c>
      <c r="E64" s="30" t="s">
        <v>141</v>
      </c>
      <c r="F64" s="24" t="s">
        <v>147</v>
      </c>
      <c r="G64" s="24">
        <v>52.14</v>
      </c>
      <c r="H64" s="24">
        <v>10.69</v>
      </c>
      <c r="I64" s="25">
        <v>6.3</v>
      </c>
      <c r="J64" s="24">
        <v>69.13</v>
      </c>
      <c r="K64" s="18">
        <f>Шахматка!C37</f>
        <v>1270</v>
      </c>
      <c r="L64" s="85">
        <f t="shared" si="1"/>
        <v>87795.099999999991</v>
      </c>
      <c r="M64" s="19" t="s">
        <v>222</v>
      </c>
    </row>
    <row r="65" spans="1:13" x14ac:dyDescent="0.2">
      <c r="A65" s="129"/>
      <c r="B65" s="27">
        <v>9</v>
      </c>
      <c r="C65" s="26" t="s">
        <v>134</v>
      </c>
      <c r="D65" s="27">
        <v>2</v>
      </c>
      <c r="E65" s="29" t="s">
        <v>158</v>
      </c>
      <c r="F65" s="27" t="s">
        <v>147</v>
      </c>
      <c r="G65" s="27">
        <v>89.52</v>
      </c>
      <c r="H65" s="27">
        <v>18.100000000000001</v>
      </c>
      <c r="I65" s="28">
        <v>6.3</v>
      </c>
      <c r="J65" s="27">
        <v>113.92</v>
      </c>
      <c r="K65" s="21">
        <f>Шахматка!D37</f>
        <v>1250</v>
      </c>
      <c r="L65" s="87">
        <f t="shared" si="1"/>
        <v>142400</v>
      </c>
      <c r="M65" s="22" t="s">
        <v>222</v>
      </c>
    </row>
    <row r="66" spans="1:13" x14ac:dyDescent="0.2">
      <c r="A66" s="129">
        <v>4</v>
      </c>
      <c r="B66" s="27">
        <v>10</v>
      </c>
      <c r="C66" s="26" t="s">
        <v>134</v>
      </c>
      <c r="D66" s="27">
        <v>2</v>
      </c>
      <c r="E66" s="29" t="s">
        <v>140</v>
      </c>
      <c r="F66" s="27" t="s">
        <v>147</v>
      </c>
      <c r="G66" s="27">
        <v>78.650000000000006</v>
      </c>
      <c r="H66" s="27">
        <v>15.89</v>
      </c>
      <c r="I66" s="28">
        <v>5.45</v>
      </c>
      <c r="J66" s="27">
        <v>99.99</v>
      </c>
      <c r="K66" s="21">
        <f>Шахматка!B41</f>
        <v>1300</v>
      </c>
      <c r="L66" s="87">
        <f t="shared" si="1"/>
        <v>129987</v>
      </c>
      <c r="M66" s="22" t="s">
        <v>222</v>
      </c>
    </row>
    <row r="67" spans="1:13" x14ac:dyDescent="0.2">
      <c r="A67" s="129"/>
      <c r="B67" s="24">
        <v>11</v>
      </c>
      <c r="C67" s="23" t="s">
        <v>133</v>
      </c>
      <c r="D67" s="24">
        <v>1</v>
      </c>
      <c r="E67" s="30" t="s">
        <v>141</v>
      </c>
      <c r="F67" s="24" t="s">
        <v>147</v>
      </c>
      <c r="G67" s="24">
        <v>52.14</v>
      </c>
      <c r="H67" s="24">
        <v>10.7</v>
      </c>
      <c r="I67" s="25">
        <v>6.45</v>
      </c>
      <c r="J67" s="24">
        <v>69.290000000000006</v>
      </c>
      <c r="K67" s="18">
        <f>Шахматка!C41</f>
        <v>1300</v>
      </c>
      <c r="L67" s="85">
        <f t="shared" si="1"/>
        <v>90077.000000000015</v>
      </c>
      <c r="M67" s="19" t="s">
        <v>222</v>
      </c>
    </row>
    <row r="68" spans="1:13" x14ac:dyDescent="0.2">
      <c r="A68" s="129"/>
      <c r="B68" s="24">
        <v>12</v>
      </c>
      <c r="C68" s="23" t="s">
        <v>133</v>
      </c>
      <c r="D68" s="24">
        <v>2</v>
      </c>
      <c r="E68" s="30" t="s">
        <v>158</v>
      </c>
      <c r="F68" s="24">
        <v>15.05</v>
      </c>
      <c r="G68" s="24">
        <v>89.52</v>
      </c>
      <c r="H68" s="24">
        <v>18.05</v>
      </c>
      <c r="I68" s="25">
        <v>5.54</v>
      </c>
      <c r="J68" s="24">
        <v>113.11</v>
      </c>
      <c r="K68" s="18">
        <f>Шахматка!D41</f>
        <v>1300</v>
      </c>
      <c r="L68" s="85">
        <f t="shared" si="1"/>
        <v>147043</v>
      </c>
      <c r="M68" s="19" t="s">
        <v>222</v>
      </c>
    </row>
    <row r="69" spans="1:13" x14ac:dyDescent="0.2">
      <c r="A69" s="129">
        <v>5</v>
      </c>
      <c r="B69" s="24">
        <v>13</v>
      </c>
      <c r="C69" s="23" t="s">
        <v>133</v>
      </c>
      <c r="D69" s="24">
        <v>1</v>
      </c>
      <c r="E69" s="30" t="s">
        <v>140</v>
      </c>
      <c r="F69" s="24">
        <v>16.13</v>
      </c>
      <c r="G69" s="24">
        <v>75.25</v>
      </c>
      <c r="H69" s="24">
        <v>14.14</v>
      </c>
      <c r="I69" s="25">
        <v>6.86</v>
      </c>
      <c r="J69" s="24">
        <v>96.25</v>
      </c>
      <c r="K69" s="18">
        <f>Шахматка!B45</f>
        <v>1300</v>
      </c>
      <c r="L69" s="85">
        <f t="shared" si="1"/>
        <v>125125</v>
      </c>
      <c r="M69" s="19" t="s">
        <v>222</v>
      </c>
    </row>
    <row r="70" spans="1:13" x14ac:dyDescent="0.2">
      <c r="A70" s="129"/>
      <c r="B70" s="24">
        <v>14</v>
      </c>
      <c r="C70" s="23" t="s">
        <v>133</v>
      </c>
      <c r="D70" s="24">
        <v>1</v>
      </c>
      <c r="E70" s="30" t="s">
        <v>141</v>
      </c>
      <c r="F70" s="24">
        <v>9.81</v>
      </c>
      <c r="G70" s="24">
        <v>52.13</v>
      </c>
      <c r="H70" s="24">
        <v>9.84</v>
      </c>
      <c r="I70" s="25">
        <v>5.52</v>
      </c>
      <c r="J70" s="24">
        <v>67.489999999999995</v>
      </c>
      <c r="K70" s="18">
        <f>Шахматка!C45</f>
        <v>1350</v>
      </c>
      <c r="L70" s="85">
        <f t="shared" si="1"/>
        <v>91111.5</v>
      </c>
      <c r="M70" s="19" t="s">
        <v>222</v>
      </c>
    </row>
    <row r="71" spans="1:13" x14ac:dyDescent="0.2">
      <c r="A71" s="129"/>
      <c r="B71" s="24">
        <v>15</v>
      </c>
      <c r="C71" s="23" t="s">
        <v>133</v>
      </c>
      <c r="D71" s="24">
        <v>1</v>
      </c>
      <c r="E71" s="30" t="s">
        <v>158</v>
      </c>
      <c r="F71" s="24">
        <v>26.33</v>
      </c>
      <c r="G71" s="24">
        <v>70.180000000000007</v>
      </c>
      <c r="H71" s="24">
        <v>13.09</v>
      </c>
      <c r="I71" s="25">
        <v>4.68</v>
      </c>
      <c r="J71" s="24">
        <v>87.95</v>
      </c>
      <c r="K71" s="18">
        <f>Шахматка!D45</f>
        <v>1300</v>
      </c>
      <c r="L71" s="85">
        <f t="shared" si="1"/>
        <v>114335</v>
      </c>
      <c r="M71" s="19" t="s">
        <v>222</v>
      </c>
    </row>
    <row r="72" spans="1:13" ht="18" x14ac:dyDescent="0.2">
      <c r="A72" s="150" t="s">
        <v>138</v>
      </c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6"/>
    </row>
    <row r="73" spans="1:13" ht="15" x14ac:dyDescent="0.2">
      <c r="A73" s="31">
        <v>1</v>
      </c>
      <c r="B73" s="79">
        <v>1</v>
      </c>
      <c r="C73" s="26" t="s">
        <v>134</v>
      </c>
      <c r="D73" s="27">
        <v>2</v>
      </c>
      <c r="E73" s="29" t="s">
        <v>158</v>
      </c>
      <c r="F73" s="27">
        <v>61.24</v>
      </c>
      <c r="G73" s="27">
        <v>84.46</v>
      </c>
      <c r="H73" s="27">
        <v>3.34</v>
      </c>
      <c r="I73" s="27">
        <v>4.63</v>
      </c>
      <c r="J73" s="27">
        <v>92.43</v>
      </c>
      <c r="K73" s="21">
        <f>Шахматка!F29</f>
        <v>1350</v>
      </c>
      <c r="L73" s="87">
        <f t="shared" si="1"/>
        <v>124780.50000000001</v>
      </c>
      <c r="M73" s="22" t="s">
        <v>222</v>
      </c>
    </row>
    <row r="74" spans="1:13" ht="15" x14ac:dyDescent="0.2">
      <c r="A74" s="31">
        <v>2</v>
      </c>
      <c r="B74" s="79">
        <v>2</v>
      </c>
      <c r="C74" s="26" t="s">
        <v>134</v>
      </c>
      <c r="D74" s="27">
        <v>2</v>
      </c>
      <c r="E74" s="29" t="s">
        <v>158</v>
      </c>
      <c r="F74" s="27" t="s">
        <v>147</v>
      </c>
      <c r="G74" s="27">
        <v>109.8</v>
      </c>
      <c r="H74" s="27">
        <v>22.13</v>
      </c>
      <c r="I74" s="27">
        <v>6.52</v>
      </c>
      <c r="J74" s="27">
        <v>138.44999999999999</v>
      </c>
      <c r="K74" s="21">
        <f>Шахматка!F33</f>
        <v>1370</v>
      </c>
      <c r="L74" s="87">
        <f t="shared" si="1"/>
        <v>189676.49999999997</v>
      </c>
      <c r="M74" s="22" t="s">
        <v>222</v>
      </c>
    </row>
    <row r="75" spans="1:13" ht="15" x14ac:dyDescent="0.2">
      <c r="A75" s="31">
        <v>3</v>
      </c>
      <c r="B75" s="79">
        <v>3</v>
      </c>
      <c r="C75" s="26" t="s">
        <v>134</v>
      </c>
      <c r="D75" s="27">
        <v>2</v>
      </c>
      <c r="E75" s="29" t="s">
        <v>158</v>
      </c>
      <c r="F75" s="27" t="s">
        <v>147</v>
      </c>
      <c r="G75" s="27">
        <v>109.8</v>
      </c>
      <c r="H75" s="27">
        <v>22.09</v>
      </c>
      <c r="I75" s="27">
        <v>5.94</v>
      </c>
      <c r="J75" s="27">
        <v>137.83000000000001</v>
      </c>
      <c r="K75" s="21">
        <f>Шахматка!F37</f>
        <v>1400</v>
      </c>
      <c r="L75" s="87">
        <f t="shared" si="1"/>
        <v>192962.00000000003</v>
      </c>
      <c r="M75" s="22" t="s">
        <v>222</v>
      </c>
    </row>
    <row r="76" spans="1:13" ht="15" x14ac:dyDescent="0.2">
      <c r="A76" s="31">
        <v>4</v>
      </c>
      <c r="B76" s="79">
        <v>4</v>
      </c>
      <c r="C76" s="26" t="s">
        <v>134</v>
      </c>
      <c r="D76" s="27">
        <v>2</v>
      </c>
      <c r="E76" s="29" t="s">
        <v>158</v>
      </c>
      <c r="F76" s="27">
        <v>15.35</v>
      </c>
      <c r="G76" s="27">
        <v>109.8</v>
      </c>
      <c r="H76" s="27">
        <v>22.05</v>
      </c>
      <c r="I76" s="27">
        <v>5.0999999999999996</v>
      </c>
      <c r="J76" s="27">
        <v>136.94999999999999</v>
      </c>
      <c r="K76" s="21">
        <f>Шахматка!F41</f>
        <v>1500</v>
      </c>
      <c r="L76" s="87">
        <f t="shared" si="1"/>
        <v>205424.99999999997</v>
      </c>
      <c r="M76" s="22" t="s">
        <v>222</v>
      </c>
    </row>
    <row r="77" spans="1:13" ht="15" x14ac:dyDescent="0.2">
      <c r="A77" s="31">
        <v>5</v>
      </c>
      <c r="B77" s="80">
        <v>5</v>
      </c>
      <c r="C77" s="23" t="s">
        <v>133</v>
      </c>
      <c r="D77" s="24">
        <v>1</v>
      </c>
      <c r="E77" s="30" t="s">
        <v>158</v>
      </c>
      <c r="F77" s="24">
        <v>18.68</v>
      </c>
      <c r="G77" s="24">
        <v>80.680000000000007</v>
      </c>
      <c r="H77" s="24">
        <v>15.03</v>
      </c>
      <c r="I77" s="24">
        <v>4.9400000000000004</v>
      </c>
      <c r="J77" s="24">
        <v>100.65</v>
      </c>
      <c r="K77" s="18">
        <f>Шахматка!F45</f>
        <v>1500</v>
      </c>
      <c r="L77" s="85">
        <f t="shared" si="1"/>
        <v>150975</v>
      </c>
      <c r="M77" s="19" t="s">
        <v>222</v>
      </c>
    </row>
    <row r="78" spans="1:13" ht="18" x14ac:dyDescent="0.2">
      <c r="A78" s="150" t="s">
        <v>160</v>
      </c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6"/>
    </row>
    <row r="79" spans="1:13" x14ac:dyDescent="0.2">
      <c r="A79" s="126">
        <v>1</v>
      </c>
      <c r="B79" s="24">
        <v>1</v>
      </c>
      <c r="C79" s="76" t="s">
        <v>133</v>
      </c>
      <c r="D79" s="24">
        <v>2</v>
      </c>
      <c r="E79" s="76" t="s">
        <v>161</v>
      </c>
      <c r="F79" s="24">
        <v>11.1</v>
      </c>
      <c r="G79" s="24">
        <v>66.75</v>
      </c>
      <c r="H79" s="24">
        <v>9.1999999999999993</v>
      </c>
      <c r="I79" s="24" t="s">
        <v>147</v>
      </c>
      <c r="J79" s="24">
        <v>75.95</v>
      </c>
      <c r="K79" s="18">
        <f>Шахматка!H29</f>
        <v>1080</v>
      </c>
      <c r="L79" s="85">
        <f t="shared" si="1"/>
        <v>82026</v>
      </c>
      <c r="M79" s="19" t="s">
        <v>222</v>
      </c>
    </row>
    <row r="80" spans="1:13" x14ac:dyDescent="0.2">
      <c r="A80" s="127"/>
      <c r="B80" s="24">
        <v>2</v>
      </c>
      <c r="C80" s="76" t="s">
        <v>133</v>
      </c>
      <c r="D80" s="24">
        <v>1</v>
      </c>
      <c r="E80" s="76" t="s">
        <v>140</v>
      </c>
      <c r="F80" s="24">
        <v>31.01</v>
      </c>
      <c r="G80" s="24">
        <v>60.47</v>
      </c>
      <c r="H80" s="24">
        <v>8.4600000000000009</v>
      </c>
      <c r="I80" s="24">
        <v>2.86</v>
      </c>
      <c r="J80" s="24">
        <v>71.790000000000006</v>
      </c>
      <c r="K80" s="18">
        <f>Шахматка!I29</f>
        <v>1200</v>
      </c>
      <c r="L80" s="85">
        <f t="shared" si="1"/>
        <v>86148.000000000015</v>
      </c>
      <c r="M80" s="19" t="s">
        <v>222</v>
      </c>
    </row>
    <row r="81" spans="1:13" x14ac:dyDescent="0.2">
      <c r="A81" s="127"/>
      <c r="B81" s="24">
        <v>3</v>
      </c>
      <c r="C81" s="76" t="s">
        <v>133</v>
      </c>
      <c r="D81" s="24">
        <v>1</v>
      </c>
      <c r="E81" s="76" t="s">
        <v>141</v>
      </c>
      <c r="F81" s="24">
        <v>24.16</v>
      </c>
      <c r="G81" s="24">
        <v>43.7</v>
      </c>
      <c r="H81" s="24">
        <v>6.17</v>
      </c>
      <c r="I81" s="24">
        <v>3.37</v>
      </c>
      <c r="J81" s="24">
        <v>53.24</v>
      </c>
      <c r="K81" s="18">
        <f>Шахматка!J29</f>
        <v>1250</v>
      </c>
      <c r="L81" s="85">
        <f t="shared" si="1"/>
        <v>66550</v>
      </c>
      <c r="M81" s="19" t="s">
        <v>222</v>
      </c>
    </row>
    <row r="82" spans="1:13" x14ac:dyDescent="0.2">
      <c r="A82" s="127"/>
      <c r="B82" s="24">
        <v>4</v>
      </c>
      <c r="C82" s="76" t="s">
        <v>133</v>
      </c>
      <c r="D82" s="24">
        <v>1</v>
      </c>
      <c r="E82" s="76" t="s">
        <v>141</v>
      </c>
      <c r="F82" s="24">
        <v>15.93</v>
      </c>
      <c r="G82" s="24">
        <v>52.32</v>
      </c>
      <c r="H82" s="24">
        <v>7.48</v>
      </c>
      <c r="I82" s="24">
        <v>6.27</v>
      </c>
      <c r="J82" s="24">
        <v>66.069999999999993</v>
      </c>
      <c r="K82" s="18">
        <f>Шахматка!K29</f>
        <v>1250</v>
      </c>
      <c r="L82" s="85">
        <f t="shared" si="1"/>
        <v>82587.499999999985</v>
      </c>
      <c r="M82" s="19" t="s">
        <v>222</v>
      </c>
    </row>
    <row r="83" spans="1:13" x14ac:dyDescent="0.2">
      <c r="A83" s="127"/>
      <c r="B83" s="24">
        <v>5</v>
      </c>
      <c r="C83" s="76" t="s">
        <v>133</v>
      </c>
      <c r="D83" s="24">
        <v>2</v>
      </c>
      <c r="E83" s="76" t="s">
        <v>146</v>
      </c>
      <c r="F83" s="24">
        <v>16.88</v>
      </c>
      <c r="G83" s="24">
        <v>61.86</v>
      </c>
      <c r="H83" s="24">
        <v>8.52</v>
      </c>
      <c r="I83" s="24" t="s">
        <v>147</v>
      </c>
      <c r="J83" s="24">
        <v>70.38</v>
      </c>
      <c r="K83" s="18">
        <f>Шахматка!L29</f>
        <v>1250</v>
      </c>
      <c r="L83" s="85">
        <f t="shared" si="1"/>
        <v>87975</v>
      </c>
      <c r="M83" s="19" t="s">
        <v>222</v>
      </c>
    </row>
    <row r="84" spans="1:13" x14ac:dyDescent="0.2">
      <c r="A84" s="127"/>
      <c r="B84" s="24">
        <v>6</v>
      </c>
      <c r="C84" s="76" t="s">
        <v>133</v>
      </c>
      <c r="D84" s="24">
        <v>1</v>
      </c>
      <c r="E84" s="76" t="s">
        <v>146</v>
      </c>
      <c r="F84" s="24">
        <v>17.649999999999999</v>
      </c>
      <c r="G84" s="24">
        <v>49.84</v>
      </c>
      <c r="H84" s="24">
        <v>7.05</v>
      </c>
      <c r="I84" s="24">
        <v>4.32</v>
      </c>
      <c r="J84" s="24">
        <v>61.21</v>
      </c>
      <c r="K84" s="18">
        <f>Шахматка!M29</f>
        <v>1150</v>
      </c>
      <c r="L84" s="85">
        <f t="shared" si="1"/>
        <v>70391.5</v>
      </c>
      <c r="M84" s="19" t="s">
        <v>222</v>
      </c>
    </row>
    <row r="85" spans="1:13" x14ac:dyDescent="0.2">
      <c r="A85" s="127"/>
      <c r="B85" s="24">
        <v>7</v>
      </c>
      <c r="C85" s="76" t="s">
        <v>133</v>
      </c>
      <c r="D85" s="24">
        <v>2</v>
      </c>
      <c r="E85" s="76" t="s">
        <v>146</v>
      </c>
      <c r="F85" s="24">
        <v>22.32</v>
      </c>
      <c r="G85" s="24">
        <v>55.25</v>
      </c>
      <c r="H85" s="24">
        <v>7.61</v>
      </c>
      <c r="I85" s="24" t="s">
        <v>147</v>
      </c>
      <c r="J85" s="24">
        <v>62.86</v>
      </c>
      <c r="K85" s="18">
        <f>Шахматка!N29</f>
        <v>1150</v>
      </c>
      <c r="L85" s="85">
        <f t="shared" si="1"/>
        <v>72289</v>
      </c>
      <c r="M85" s="19" t="s">
        <v>222</v>
      </c>
    </row>
    <row r="86" spans="1:13" x14ac:dyDescent="0.2">
      <c r="A86" s="128"/>
      <c r="B86" s="24">
        <v>8</v>
      </c>
      <c r="C86" s="76" t="s">
        <v>133</v>
      </c>
      <c r="D86" s="24">
        <v>2</v>
      </c>
      <c r="E86" s="76" t="s">
        <v>142</v>
      </c>
      <c r="F86" s="24">
        <v>12.9</v>
      </c>
      <c r="G86" s="24">
        <v>64.31</v>
      </c>
      <c r="H86" s="24">
        <v>8.86</v>
      </c>
      <c r="I86" s="24" t="s">
        <v>147</v>
      </c>
      <c r="J86" s="24">
        <v>73.17</v>
      </c>
      <c r="K86" s="18">
        <f>Шахматка!O29</f>
        <v>1100</v>
      </c>
      <c r="L86" s="85">
        <f t="shared" si="1"/>
        <v>80487</v>
      </c>
      <c r="M86" s="19" t="s">
        <v>222</v>
      </c>
    </row>
    <row r="87" spans="1:13" x14ac:dyDescent="0.2">
      <c r="A87" s="126">
        <v>2</v>
      </c>
      <c r="B87" s="24">
        <v>9</v>
      </c>
      <c r="C87" s="76" t="s">
        <v>133</v>
      </c>
      <c r="D87" s="24">
        <v>2</v>
      </c>
      <c r="E87" s="76" t="s">
        <v>144</v>
      </c>
      <c r="F87" s="24" t="s">
        <v>147</v>
      </c>
      <c r="G87" s="24">
        <v>62.27</v>
      </c>
      <c r="H87" s="24">
        <v>9.3000000000000007</v>
      </c>
      <c r="I87" s="77"/>
      <c r="J87" s="24">
        <v>71.569999999999993</v>
      </c>
      <c r="K87" s="18">
        <f>Шахматка!H33</f>
        <v>1100</v>
      </c>
      <c r="L87" s="85">
        <f t="shared" si="1"/>
        <v>78726.999999999985</v>
      </c>
      <c r="M87" s="19" t="s">
        <v>222</v>
      </c>
    </row>
    <row r="88" spans="1:13" x14ac:dyDescent="0.2">
      <c r="A88" s="127"/>
      <c r="B88" s="27">
        <v>10</v>
      </c>
      <c r="C88" s="78" t="s">
        <v>134</v>
      </c>
      <c r="D88" s="27">
        <v>2</v>
      </c>
      <c r="E88" s="78" t="s">
        <v>140</v>
      </c>
      <c r="F88" s="27" t="s">
        <v>147</v>
      </c>
      <c r="G88" s="27">
        <v>92.79</v>
      </c>
      <c r="H88" s="27">
        <v>14.01</v>
      </c>
      <c r="I88" s="27">
        <v>3.5</v>
      </c>
      <c r="J88" s="27">
        <v>110.3</v>
      </c>
      <c r="K88" s="21">
        <f>Шахматка!I33</f>
        <v>1250</v>
      </c>
      <c r="L88" s="87">
        <f t="shared" si="1"/>
        <v>137875</v>
      </c>
      <c r="M88" s="22" t="s">
        <v>222</v>
      </c>
    </row>
    <row r="89" spans="1:13" x14ac:dyDescent="0.2">
      <c r="A89" s="127"/>
      <c r="B89" s="24">
        <v>11</v>
      </c>
      <c r="C89" s="76" t="s">
        <v>133</v>
      </c>
      <c r="D89" s="24">
        <v>1</v>
      </c>
      <c r="E89" s="76" t="s">
        <v>141</v>
      </c>
      <c r="F89" s="24" t="s">
        <v>147</v>
      </c>
      <c r="G89" s="24">
        <v>47.62</v>
      </c>
      <c r="H89" s="24">
        <v>7.27</v>
      </c>
      <c r="I89" s="24">
        <v>3.5</v>
      </c>
      <c r="J89" s="24">
        <v>58.39</v>
      </c>
      <c r="K89" s="18">
        <f>Шахматка!J33</f>
        <v>1300</v>
      </c>
      <c r="L89" s="85">
        <f t="shared" si="1"/>
        <v>75907</v>
      </c>
      <c r="M89" s="19" t="s">
        <v>222</v>
      </c>
    </row>
    <row r="90" spans="1:13" x14ac:dyDescent="0.2">
      <c r="A90" s="127"/>
      <c r="B90" s="24">
        <v>12</v>
      </c>
      <c r="C90" s="76" t="s">
        <v>133</v>
      </c>
      <c r="D90" s="24">
        <v>1</v>
      </c>
      <c r="E90" s="76" t="s">
        <v>141</v>
      </c>
      <c r="F90" s="24" t="s">
        <v>147</v>
      </c>
      <c r="G90" s="24">
        <v>59</v>
      </c>
      <c r="H90" s="24">
        <v>9.1199999999999992</v>
      </c>
      <c r="I90" s="24">
        <v>7.14</v>
      </c>
      <c r="J90" s="24">
        <v>75.260000000000005</v>
      </c>
      <c r="K90" s="18">
        <f>Шахматка!K33</f>
        <v>1300</v>
      </c>
      <c r="L90" s="85">
        <f t="shared" si="1"/>
        <v>97838</v>
      </c>
      <c r="M90" s="19" t="s">
        <v>222</v>
      </c>
    </row>
    <row r="91" spans="1:13" x14ac:dyDescent="0.2">
      <c r="A91" s="127"/>
      <c r="B91" s="27">
        <v>13</v>
      </c>
      <c r="C91" s="78" t="s">
        <v>134</v>
      </c>
      <c r="D91" s="27">
        <v>2</v>
      </c>
      <c r="E91" s="78" t="s">
        <v>146</v>
      </c>
      <c r="F91" s="27" t="s">
        <v>147</v>
      </c>
      <c r="G91" s="27">
        <v>75.849999999999994</v>
      </c>
      <c r="H91" s="27">
        <v>11.33</v>
      </c>
      <c r="I91" s="27" t="s">
        <v>147</v>
      </c>
      <c r="J91" s="27">
        <v>87.18</v>
      </c>
      <c r="K91" s="21">
        <f>Шахматка!L33</f>
        <v>1300</v>
      </c>
      <c r="L91" s="87">
        <f t="shared" si="1"/>
        <v>113334.00000000001</v>
      </c>
      <c r="M91" s="22" t="s">
        <v>222</v>
      </c>
    </row>
    <row r="92" spans="1:13" x14ac:dyDescent="0.2">
      <c r="A92" s="127"/>
      <c r="B92" s="24">
        <v>14</v>
      </c>
      <c r="C92" s="76" t="s">
        <v>133</v>
      </c>
      <c r="D92" s="24">
        <v>1</v>
      </c>
      <c r="E92" s="76" t="s">
        <v>146</v>
      </c>
      <c r="F92" s="24" t="s">
        <v>147</v>
      </c>
      <c r="G92" s="24">
        <v>60.96</v>
      </c>
      <c r="H92" s="24">
        <v>9.42</v>
      </c>
      <c r="I92" s="24">
        <v>7.14</v>
      </c>
      <c r="J92" s="24">
        <v>77.52</v>
      </c>
      <c r="K92" s="18">
        <f>Шахматка!M33</f>
        <v>1170</v>
      </c>
      <c r="L92" s="85">
        <f t="shared" si="1"/>
        <v>90698.4</v>
      </c>
      <c r="M92" s="19" t="s">
        <v>222</v>
      </c>
    </row>
    <row r="93" spans="1:13" x14ac:dyDescent="0.2">
      <c r="A93" s="127"/>
      <c r="B93" s="24">
        <v>15</v>
      </c>
      <c r="C93" s="76" t="s">
        <v>133</v>
      </c>
      <c r="D93" s="24">
        <v>2</v>
      </c>
      <c r="E93" s="76" t="s">
        <v>146</v>
      </c>
      <c r="F93" s="24" t="s">
        <v>147</v>
      </c>
      <c r="G93" s="24">
        <v>66.680000000000007</v>
      </c>
      <c r="H93" s="24">
        <v>9.9600000000000009</v>
      </c>
      <c r="I93" s="24" t="s">
        <v>147</v>
      </c>
      <c r="J93" s="24">
        <v>76.64</v>
      </c>
      <c r="K93" s="18">
        <f>Шахматка!N33</f>
        <v>1170</v>
      </c>
      <c r="L93" s="85">
        <f t="shared" si="1"/>
        <v>89668.800000000003</v>
      </c>
      <c r="M93" s="19" t="s">
        <v>222</v>
      </c>
    </row>
    <row r="94" spans="1:13" x14ac:dyDescent="0.2">
      <c r="A94" s="128"/>
      <c r="B94" s="24">
        <v>16</v>
      </c>
      <c r="C94" s="76" t="s">
        <v>133</v>
      </c>
      <c r="D94" s="24">
        <v>2</v>
      </c>
      <c r="E94" s="76" t="s">
        <v>142</v>
      </c>
      <c r="F94" s="24" t="s">
        <v>147</v>
      </c>
      <c r="G94" s="24">
        <v>71.56</v>
      </c>
      <c r="H94" s="24">
        <v>10.69</v>
      </c>
      <c r="I94" s="24" t="s">
        <v>147</v>
      </c>
      <c r="J94" s="24">
        <v>82.25</v>
      </c>
      <c r="K94" s="18">
        <f>Шахматка!O33</f>
        <v>1150</v>
      </c>
      <c r="L94" s="85">
        <f t="shared" si="1"/>
        <v>94587.5</v>
      </c>
      <c r="M94" s="19" t="s">
        <v>222</v>
      </c>
    </row>
    <row r="95" spans="1:13" x14ac:dyDescent="0.2">
      <c r="A95" s="126">
        <v>3</v>
      </c>
      <c r="B95" s="24">
        <v>17</v>
      </c>
      <c r="C95" s="76" t="s">
        <v>133</v>
      </c>
      <c r="D95" s="24">
        <v>2</v>
      </c>
      <c r="E95" s="76" t="s">
        <v>144</v>
      </c>
      <c r="F95" s="24" t="s">
        <v>147</v>
      </c>
      <c r="G95" s="24">
        <v>62.27</v>
      </c>
      <c r="H95" s="24">
        <v>9.3000000000000007</v>
      </c>
      <c r="I95" s="24" t="s">
        <v>147</v>
      </c>
      <c r="J95" s="24">
        <v>71.569999999999993</v>
      </c>
      <c r="K95" s="18">
        <f>Шахматка!H37</f>
        <v>1150</v>
      </c>
      <c r="L95" s="85">
        <f t="shared" si="1"/>
        <v>82305.499999999985</v>
      </c>
      <c r="M95" s="19" t="s">
        <v>222</v>
      </c>
    </row>
    <row r="96" spans="1:13" x14ac:dyDescent="0.2">
      <c r="A96" s="127"/>
      <c r="B96" s="27">
        <v>18</v>
      </c>
      <c r="C96" s="78" t="s">
        <v>134</v>
      </c>
      <c r="D96" s="27">
        <v>2</v>
      </c>
      <c r="E96" s="78" t="s">
        <v>140</v>
      </c>
      <c r="F96" s="27" t="s">
        <v>147</v>
      </c>
      <c r="G96" s="27">
        <v>92.79</v>
      </c>
      <c r="H96" s="27">
        <v>14.14</v>
      </c>
      <c r="I96" s="27">
        <v>6.37</v>
      </c>
      <c r="J96" s="27">
        <v>113.3</v>
      </c>
      <c r="K96" s="21">
        <f>Шахматка!I37</f>
        <v>1300</v>
      </c>
      <c r="L96" s="87">
        <f t="shared" si="1"/>
        <v>147290</v>
      </c>
      <c r="M96" s="22" t="s">
        <v>222</v>
      </c>
    </row>
    <row r="97" spans="1:13" x14ac:dyDescent="0.2">
      <c r="A97" s="127"/>
      <c r="B97" s="24">
        <v>19</v>
      </c>
      <c r="C97" s="76" t="s">
        <v>133</v>
      </c>
      <c r="D97" s="24">
        <v>1</v>
      </c>
      <c r="E97" s="76" t="s">
        <v>141</v>
      </c>
      <c r="F97" s="24" t="s">
        <v>147</v>
      </c>
      <c r="G97" s="24">
        <v>47.62</v>
      </c>
      <c r="H97" s="24">
        <v>7.39</v>
      </c>
      <c r="I97" s="24">
        <v>6.37</v>
      </c>
      <c r="J97" s="24">
        <v>61.38</v>
      </c>
      <c r="K97" s="18">
        <f>Шахматка!J37</f>
        <v>1350</v>
      </c>
      <c r="L97" s="85">
        <f t="shared" si="1"/>
        <v>82863</v>
      </c>
      <c r="M97" s="19" t="s">
        <v>222</v>
      </c>
    </row>
    <row r="98" spans="1:13" x14ac:dyDescent="0.2">
      <c r="A98" s="127"/>
      <c r="B98" s="24">
        <v>20</v>
      </c>
      <c r="C98" s="76" t="s">
        <v>133</v>
      </c>
      <c r="D98" s="24">
        <v>1</v>
      </c>
      <c r="E98" s="76" t="s">
        <v>141</v>
      </c>
      <c r="F98" s="24" t="s">
        <v>147</v>
      </c>
      <c r="G98" s="24">
        <v>59</v>
      </c>
      <c r="H98" s="24">
        <v>9.07</v>
      </c>
      <c r="I98" s="24">
        <v>5.86</v>
      </c>
      <c r="J98" s="24">
        <v>73.930000000000007</v>
      </c>
      <c r="K98" s="18">
        <f>Шахматка!K37</f>
        <v>1350</v>
      </c>
      <c r="L98" s="85">
        <f t="shared" si="1"/>
        <v>99805.500000000015</v>
      </c>
      <c r="M98" s="19" t="s">
        <v>222</v>
      </c>
    </row>
    <row r="99" spans="1:13" x14ac:dyDescent="0.2">
      <c r="A99" s="127"/>
      <c r="B99" s="27">
        <v>21</v>
      </c>
      <c r="C99" s="78" t="s">
        <v>134</v>
      </c>
      <c r="D99" s="27">
        <v>2</v>
      </c>
      <c r="E99" s="78" t="s">
        <v>146</v>
      </c>
      <c r="F99" s="27" t="s">
        <v>147</v>
      </c>
      <c r="G99" s="27">
        <v>75.849999999999994</v>
      </c>
      <c r="H99" s="27">
        <v>11.33</v>
      </c>
      <c r="I99" s="27" t="s">
        <v>147</v>
      </c>
      <c r="J99" s="27">
        <v>87.18</v>
      </c>
      <c r="K99" s="21">
        <f>Шахматка!L37</f>
        <v>1350</v>
      </c>
      <c r="L99" s="87">
        <f t="shared" si="1"/>
        <v>117693.00000000001</v>
      </c>
      <c r="M99" s="22" t="s">
        <v>222</v>
      </c>
    </row>
    <row r="100" spans="1:13" x14ac:dyDescent="0.2">
      <c r="A100" s="127"/>
      <c r="B100" s="24">
        <v>22</v>
      </c>
      <c r="C100" s="76" t="s">
        <v>133</v>
      </c>
      <c r="D100" s="24">
        <v>1</v>
      </c>
      <c r="E100" s="76" t="s">
        <v>146</v>
      </c>
      <c r="F100" s="24" t="s">
        <v>147</v>
      </c>
      <c r="G100" s="24">
        <v>60.96</v>
      </c>
      <c r="H100" s="24">
        <v>9.24</v>
      </c>
      <c r="I100" s="24">
        <v>3.08</v>
      </c>
      <c r="J100" s="24">
        <v>73.28</v>
      </c>
      <c r="K100" s="18">
        <f>Шахматка!M37</f>
        <v>1250</v>
      </c>
      <c r="L100" s="85">
        <f t="shared" si="1"/>
        <v>91600</v>
      </c>
      <c r="M100" s="19" t="s">
        <v>222</v>
      </c>
    </row>
    <row r="101" spans="1:13" x14ac:dyDescent="0.2">
      <c r="A101" s="127"/>
      <c r="B101" s="24">
        <v>23</v>
      </c>
      <c r="C101" s="76" t="s">
        <v>133</v>
      </c>
      <c r="D101" s="24">
        <v>2</v>
      </c>
      <c r="E101" s="76" t="s">
        <v>146</v>
      </c>
      <c r="F101" s="24" t="s">
        <v>147</v>
      </c>
      <c r="G101" s="24">
        <v>66.680000000000007</v>
      </c>
      <c r="H101" s="24">
        <v>9.9600000000000009</v>
      </c>
      <c r="I101" s="24" t="s">
        <v>147</v>
      </c>
      <c r="J101" s="24">
        <v>76.64</v>
      </c>
      <c r="K101" s="18">
        <f>Шахматка!N37</f>
        <v>1250</v>
      </c>
      <c r="L101" s="85">
        <f t="shared" si="1"/>
        <v>95800</v>
      </c>
      <c r="M101" s="19" t="s">
        <v>222</v>
      </c>
    </row>
    <row r="102" spans="1:13" x14ac:dyDescent="0.2">
      <c r="A102" s="128"/>
      <c r="B102" s="24">
        <v>24</v>
      </c>
      <c r="C102" s="76" t="s">
        <v>133</v>
      </c>
      <c r="D102" s="24">
        <v>2</v>
      </c>
      <c r="E102" s="76" t="s">
        <v>142</v>
      </c>
      <c r="F102" s="24" t="s">
        <v>147</v>
      </c>
      <c r="G102" s="24">
        <v>71.56</v>
      </c>
      <c r="H102" s="24">
        <v>10.69</v>
      </c>
      <c r="I102" s="24" t="s">
        <v>147</v>
      </c>
      <c r="J102" s="24">
        <v>82.25</v>
      </c>
      <c r="K102" s="18">
        <f>Шахматка!O37</f>
        <v>1200</v>
      </c>
      <c r="L102" s="85">
        <f t="shared" si="1"/>
        <v>98700</v>
      </c>
      <c r="M102" s="19" t="s">
        <v>222</v>
      </c>
    </row>
    <row r="103" spans="1:13" x14ac:dyDescent="0.2">
      <c r="A103" s="126">
        <v>4</v>
      </c>
      <c r="B103" s="24">
        <v>25</v>
      </c>
      <c r="C103" s="76" t="s">
        <v>133</v>
      </c>
      <c r="D103" s="24">
        <v>2</v>
      </c>
      <c r="E103" s="76" t="s">
        <v>144</v>
      </c>
      <c r="F103" s="24" t="s">
        <v>147</v>
      </c>
      <c r="G103" s="24">
        <v>62.27</v>
      </c>
      <c r="H103" s="24">
        <v>9.3000000000000007</v>
      </c>
      <c r="I103" s="24" t="s">
        <v>147</v>
      </c>
      <c r="J103" s="24">
        <v>71.569999999999993</v>
      </c>
      <c r="K103" s="18">
        <f>Шахматка!H41</f>
        <v>1200</v>
      </c>
      <c r="L103" s="85">
        <f t="shared" si="1"/>
        <v>85883.999999999985</v>
      </c>
      <c r="M103" s="19" t="s">
        <v>222</v>
      </c>
    </row>
    <row r="104" spans="1:13" ht="15" x14ac:dyDescent="0.2">
      <c r="A104" s="127"/>
      <c r="B104" s="27">
        <v>26</v>
      </c>
      <c r="C104" s="78" t="s">
        <v>134</v>
      </c>
      <c r="D104" s="27">
        <v>2</v>
      </c>
      <c r="E104" s="78" t="s">
        <v>140</v>
      </c>
      <c r="F104" s="27">
        <v>8.5399999999999991</v>
      </c>
      <c r="G104" s="27">
        <v>92.45</v>
      </c>
      <c r="H104" s="27">
        <v>13.93</v>
      </c>
      <c r="I104" s="27">
        <v>2.74</v>
      </c>
      <c r="J104" s="27">
        <v>109.12</v>
      </c>
      <c r="K104" s="21">
        <f>Шахматка!I41</f>
        <v>1350</v>
      </c>
      <c r="L104" s="22">
        <f t="shared" si="1"/>
        <v>147312</v>
      </c>
      <c r="M104" s="144" t="s">
        <v>162</v>
      </c>
    </row>
    <row r="105" spans="1:13" ht="15" x14ac:dyDescent="0.2">
      <c r="A105" s="127"/>
      <c r="B105" s="24">
        <v>27</v>
      </c>
      <c r="C105" s="76" t="s">
        <v>133</v>
      </c>
      <c r="D105" s="24">
        <v>1</v>
      </c>
      <c r="E105" s="76" t="s">
        <v>141</v>
      </c>
      <c r="F105" s="24">
        <v>3.85</v>
      </c>
      <c r="G105" s="24">
        <v>47.96</v>
      </c>
      <c r="H105" s="24">
        <v>7.48</v>
      </c>
      <c r="I105" s="24">
        <v>7.16</v>
      </c>
      <c r="J105" s="24">
        <v>62.6</v>
      </c>
      <c r="K105" s="18">
        <f>Шахматка!J41</f>
        <v>1400</v>
      </c>
      <c r="L105" s="19">
        <f t="shared" si="1"/>
        <v>87640</v>
      </c>
      <c r="M105" s="143" t="s">
        <v>162</v>
      </c>
    </row>
    <row r="106" spans="1:13" x14ac:dyDescent="0.2">
      <c r="A106" s="127"/>
      <c r="B106" s="24">
        <v>28</v>
      </c>
      <c r="C106" s="76" t="s">
        <v>133</v>
      </c>
      <c r="D106" s="24">
        <v>1</v>
      </c>
      <c r="E106" s="76" t="s">
        <v>141</v>
      </c>
      <c r="F106" s="24">
        <v>11.36</v>
      </c>
      <c r="G106" s="24">
        <v>58.62</v>
      </c>
      <c r="H106" s="24">
        <v>8.93</v>
      </c>
      <c r="I106" s="24">
        <v>3.93</v>
      </c>
      <c r="J106" s="24">
        <v>71.48</v>
      </c>
      <c r="K106" s="18">
        <f>Шахматка!K41</f>
        <v>1400</v>
      </c>
      <c r="L106" s="19">
        <f t="shared" si="1"/>
        <v>100072</v>
      </c>
      <c r="M106" s="19" t="s">
        <v>222</v>
      </c>
    </row>
    <row r="107" spans="1:13" x14ac:dyDescent="0.2">
      <c r="A107" s="127"/>
      <c r="B107" s="24">
        <v>29</v>
      </c>
      <c r="C107" s="76" t="s">
        <v>133</v>
      </c>
      <c r="D107" s="24">
        <v>2</v>
      </c>
      <c r="E107" s="76" t="s">
        <v>146</v>
      </c>
      <c r="F107" s="24">
        <v>20.25</v>
      </c>
      <c r="G107" s="24">
        <v>75.849999999999994</v>
      </c>
      <c r="H107" s="24">
        <v>11.33</v>
      </c>
      <c r="I107" s="24" t="s">
        <v>147</v>
      </c>
      <c r="J107" s="24">
        <v>87.18</v>
      </c>
      <c r="K107" s="18">
        <f>Шахматка!L41</f>
        <v>1400</v>
      </c>
      <c r="L107" s="19">
        <f t="shared" si="1"/>
        <v>122052.00000000001</v>
      </c>
      <c r="M107" s="19" t="s">
        <v>222</v>
      </c>
    </row>
    <row r="108" spans="1:13" x14ac:dyDescent="0.2">
      <c r="A108" s="127"/>
      <c r="B108" s="24">
        <v>30</v>
      </c>
      <c r="C108" s="76" t="s">
        <v>133</v>
      </c>
      <c r="D108" s="24">
        <v>1</v>
      </c>
      <c r="E108" s="76" t="s">
        <v>146</v>
      </c>
      <c r="F108" s="24">
        <v>11.18</v>
      </c>
      <c r="G108" s="24">
        <v>60.96</v>
      </c>
      <c r="H108" s="24">
        <v>9.25</v>
      </c>
      <c r="I108" s="24">
        <v>3.31</v>
      </c>
      <c r="J108" s="24">
        <v>73.52</v>
      </c>
      <c r="K108" s="18">
        <f>Шахматка!M41</f>
        <v>1400</v>
      </c>
      <c r="L108" s="19">
        <f t="shared" si="1"/>
        <v>102928</v>
      </c>
      <c r="M108" s="19" t="s">
        <v>222</v>
      </c>
    </row>
    <row r="109" spans="1:13" ht="15" x14ac:dyDescent="0.2">
      <c r="A109" s="127"/>
      <c r="B109" s="24">
        <v>31</v>
      </c>
      <c r="C109" s="76" t="s">
        <v>133</v>
      </c>
      <c r="D109" s="24">
        <v>2</v>
      </c>
      <c r="E109" s="76" t="s">
        <v>146</v>
      </c>
      <c r="F109" s="24">
        <v>11.4</v>
      </c>
      <c r="G109" s="24">
        <v>66.680000000000007</v>
      </c>
      <c r="H109" s="24">
        <v>9.9600000000000009</v>
      </c>
      <c r="I109" s="24" t="s">
        <v>147</v>
      </c>
      <c r="J109" s="24">
        <v>76.64</v>
      </c>
      <c r="K109" s="18">
        <f>Шахматка!N41</f>
        <v>1300</v>
      </c>
      <c r="L109" s="19">
        <f t="shared" si="1"/>
        <v>99632</v>
      </c>
      <c r="M109" s="84" t="s">
        <v>162</v>
      </c>
    </row>
    <row r="110" spans="1:13" ht="15" x14ac:dyDescent="0.2">
      <c r="A110" s="128"/>
      <c r="B110" s="24">
        <v>32</v>
      </c>
      <c r="C110" s="76" t="s">
        <v>133</v>
      </c>
      <c r="D110" s="24">
        <v>2</v>
      </c>
      <c r="E110" s="76" t="s">
        <v>142</v>
      </c>
      <c r="F110" s="24" t="s">
        <v>147</v>
      </c>
      <c r="G110" s="24">
        <v>71.58</v>
      </c>
      <c r="H110" s="24">
        <v>10.69</v>
      </c>
      <c r="I110" s="24" t="s">
        <v>147</v>
      </c>
      <c r="J110" s="24">
        <v>82.27</v>
      </c>
      <c r="K110" s="18">
        <f>Шахматка!O41</f>
        <v>1300</v>
      </c>
      <c r="L110" s="19">
        <f t="shared" si="1"/>
        <v>106951</v>
      </c>
      <c r="M110" s="84" t="s">
        <v>162</v>
      </c>
    </row>
    <row r="111" spans="1:13" x14ac:dyDescent="0.2">
      <c r="A111" s="126">
        <v>5</v>
      </c>
      <c r="B111" s="24">
        <v>33</v>
      </c>
      <c r="C111" s="76" t="s">
        <v>133</v>
      </c>
      <c r="D111" s="24">
        <v>2</v>
      </c>
      <c r="E111" s="76" t="s">
        <v>144</v>
      </c>
      <c r="F111" s="24" t="s">
        <v>147</v>
      </c>
      <c r="G111" s="24">
        <v>62.27</v>
      </c>
      <c r="H111" s="24">
        <v>8.76</v>
      </c>
      <c r="I111" s="24">
        <v>4.17</v>
      </c>
      <c r="J111" s="24">
        <v>75.2</v>
      </c>
      <c r="K111" s="18">
        <f>Шахматка!H45</f>
        <v>1250</v>
      </c>
      <c r="L111" s="19">
        <f t="shared" si="1"/>
        <v>94000</v>
      </c>
      <c r="M111" s="19" t="s">
        <v>222</v>
      </c>
    </row>
    <row r="112" spans="1:13" x14ac:dyDescent="0.2">
      <c r="A112" s="127"/>
      <c r="B112" s="27">
        <v>34</v>
      </c>
      <c r="C112" s="78" t="s">
        <v>134</v>
      </c>
      <c r="D112" s="27">
        <v>2</v>
      </c>
      <c r="E112" s="78" t="s">
        <v>140</v>
      </c>
      <c r="F112" s="27">
        <v>7.44</v>
      </c>
      <c r="G112" s="27">
        <v>83.41</v>
      </c>
      <c r="H112" s="27">
        <v>11.69</v>
      </c>
      <c r="I112" s="27">
        <v>4.63</v>
      </c>
      <c r="J112" s="27">
        <v>99.73</v>
      </c>
      <c r="K112" s="21">
        <f>Шахматка!I45</f>
        <v>1450</v>
      </c>
      <c r="L112" s="22">
        <f t="shared" si="1"/>
        <v>144608.5</v>
      </c>
      <c r="M112" s="22" t="s">
        <v>222</v>
      </c>
    </row>
    <row r="113" spans="1:13" x14ac:dyDescent="0.2">
      <c r="A113" s="127"/>
      <c r="B113" s="27">
        <v>35</v>
      </c>
      <c r="C113" s="78" t="s">
        <v>134</v>
      </c>
      <c r="D113" s="27">
        <v>2</v>
      </c>
      <c r="E113" s="78" t="s">
        <v>163</v>
      </c>
      <c r="F113" s="27">
        <v>69.849999999999994</v>
      </c>
      <c r="G113" s="27">
        <v>146.27000000000001</v>
      </c>
      <c r="H113" s="27">
        <v>20.350000000000001</v>
      </c>
      <c r="I113" s="27">
        <v>4.5</v>
      </c>
      <c r="J113" s="27">
        <v>171.12</v>
      </c>
      <c r="K113" s="21">
        <f>Шахматка!J45</f>
        <v>1450</v>
      </c>
      <c r="L113" s="22">
        <f t="shared" si="1"/>
        <v>248124</v>
      </c>
      <c r="M113" s="22" t="s">
        <v>222</v>
      </c>
    </row>
    <row r="114" spans="1:13" x14ac:dyDescent="0.2">
      <c r="A114" s="127"/>
      <c r="B114" s="27">
        <v>36</v>
      </c>
      <c r="C114" s="78" t="s">
        <v>134</v>
      </c>
      <c r="D114" s="27">
        <v>2</v>
      </c>
      <c r="E114" s="78" t="s">
        <v>146</v>
      </c>
      <c r="F114" s="27">
        <v>39.200000000000003</v>
      </c>
      <c r="G114" s="27">
        <v>110.4</v>
      </c>
      <c r="H114" s="27">
        <v>15.39</v>
      </c>
      <c r="I114" s="27">
        <v>4.2</v>
      </c>
      <c r="J114" s="27">
        <v>129.99</v>
      </c>
      <c r="K114" s="21">
        <f>Шахматка!M45</f>
        <v>1450</v>
      </c>
      <c r="L114" s="22">
        <f t="shared" si="1"/>
        <v>188485.5</v>
      </c>
      <c r="M114" s="22" t="s">
        <v>222</v>
      </c>
    </row>
    <row r="115" spans="1:13" x14ac:dyDescent="0.2">
      <c r="A115" s="128"/>
      <c r="B115" s="24">
        <v>37</v>
      </c>
      <c r="C115" s="76" t="s">
        <v>133</v>
      </c>
      <c r="D115" s="24">
        <v>1</v>
      </c>
      <c r="E115" s="76" t="s">
        <v>142</v>
      </c>
      <c r="F115" s="24" t="s">
        <v>147</v>
      </c>
      <c r="G115" s="24">
        <v>66.260000000000005</v>
      </c>
      <c r="H115" s="24">
        <v>9.34</v>
      </c>
      <c r="I115" s="24">
        <v>4.91</v>
      </c>
      <c r="J115" s="24">
        <v>80.510000000000005</v>
      </c>
      <c r="K115" s="18">
        <f>Шахматка!O45</f>
        <v>1250</v>
      </c>
      <c r="L115" s="19">
        <f t="shared" si="1"/>
        <v>100637.5</v>
      </c>
      <c r="M115" s="19" t="s">
        <v>222</v>
      </c>
    </row>
  </sheetData>
  <mergeCells count="20">
    <mergeCell ref="A95:A102"/>
    <mergeCell ref="A78:M78"/>
    <mergeCell ref="A3:M3"/>
    <mergeCell ref="A1:M1"/>
    <mergeCell ref="A103:A110"/>
    <mergeCell ref="A111:A115"/>
    <mergeCell ref="A57:A59"/>
    <mergeCell ref="A79:A86"/>
    <mergeCell ref="A4:A14"/>
    <mergeCell ref="A15:A25"/>
    <mergeCell ref="A26:A36"/>
    <mergeCell ref="A37:A47"/>
    <mergeCell ref="A48:A55"/>
    <mergeCell ref="A60:A62"/>
    <mergeCell ref="A63:A65"/>
    <mergeCell ref="A56:M56"/>
    <mergeCell ref="A72:M72"/>
    <mergeCell ref="A66:A68"/>
    <mergeCell ref="A69:A71"/>
    <mergeCell ref="A87:A94"/>
  </mergeCells>
  <pageMargins left="0.7" right="0.7" top="0.75" bottom="0.75" header="0.3" footer="0.3"/>
  <pageSetup paperSize="9" scale="7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K67" sqref="K67"/>
    </sheetView>
  </sheetViews>
  <sheetFormatPr defaultRowHeight="14.25" x14ac:dyDescent="0.2"/>
  <cols>
    <col min="1" max="1" width="20.5703125" style="81" bestFit="1" customWidth="1"/>
    <col min="2" max="2" width="9" style="136" bestFit="1" customWidth="1"/>
    <col min="3" max="3" width="20.42578125" style="81" bestFit="1" customWidth="1"/>
    <col min="4" max="4" width="20.7109375" style="81" customWidth="1"/>
    <col min="5" max="5" width="16.42578125" style="81" customWidth="1"/>
    <col min="6" max="6" width="19.5703125" style="81" customWidth="1"/>
    <col min="7" max="7" width="12.42578125" style="81" bestFit="1" customWidth="1"/>
    <col min="8" max="8" width="13.42578125" style="136" customWidth="1"/>
  </cols>
  <sheetData>
    <row r="1" spans="1:8" ht="15" x14ac:dyDescent="0.25">
      <c r="A1" s="83" t="s">
        <v>5</v>
      </c>
      <c r="B1" s="83" t="s">
        <v>164</v>
      </c>
      <c r="C1" s="83" t="s">
        <v>149</v>
      </c>
      <c r="D1" s="83" t="s">
        <v>165</v>
      </c>
      <c r="E1" s="83" t="s">
        <v>154</v>
      </c>
      <c r="F1" s="83" t="s">
        <v>155</v>
      </c>
      <c r="G1" s="83" t="s">
        <v>166</v>
      </c>
      <c r="H1" s="83" t="s">
        <v>167</v>
      </c>
    </row>
    <row r="2" spans="1:8" ht="15" x14ac:dyDescent="0.25">
      <c r="A2" s="138" t="s">
        <v>168</v>
      </c>
      <c r="B2" s="138"/>
      <c r="C2" s="138"/>
      <c r="D2" s="138"/>
      <c r="E2" s="138"/>
      <c r="F2" s="138"/>
      <c r="G2" s="138"/>
      <c r="H2" s="138"/>
    </row>
    <row r="3" spans="1:8" x14ac:dyDescent="0.2">
      <c r="A3" s="139">
        <v>1</v>
      </c>
      <c r="B3" s="137" t="s">
        <v>169</v>
      </c>
      <c r="C3" s="82" t="s">
        <v>170</v>
      </c>
      <c r="D3" s="140">
        <v>12.5</v>
      </c>
      <c r="E3" s="82" t="s">
        <v>147</v>
      </c>
      <c r="F3" s="140">
        <v>12.5</v>
      </c>
      <c r="G3" s="141">
        <v>7000</v>
      </c>
      <c r="H3" s="137"/>
    </row>
    <row r="4" spans="1:8" x14ac:dyDescent="0.2">
      <c r="A4" s="139"/>
      <c r="B4" s="137" t="s">
        <v>171</v>
      </c>
      <c r="C4" s="82" t="s">
        <v>170</v>
      </c>
      <c r="D4" s="140">
        <v>12.5</v>
      </c>
      <c r="E4" s="82" t="s">
        <v>147</v>
      </c>
      <c r="F4" s="140">
        <v>12.5</v>
      </c>
      <c r="G4" s="141">
        <v>7000</v>
      </c>
      <c r="H4" s="137" t="s">
        <v>172</v>
      </c>
    </row>
    <row r="5" spans="1:8" x14ac:dyDescent="0.2">
      <c r="A5" s="139"/>
      <c r="B5" s="137" t="s">
        <v>173</v>
      </c>
      <c r="C5" s="82" t="s">
        <v>170</v>
      </c>
      <c r="D5" s="140">
        <v>12.5</v>
      </c>
      <c r="E5" s="82" t="s">
        <v>147</v>
      </c>
      <c r="F5" s="140">
        <v>12.5</v>
      </c>
      <c r="G5" s="141">
        <v>7000</v>
      </c>
      <c r="H5" s="137"/>
    </row>
    <row r="6" spans="1:8" x14ac:dyDescent="0.2">
      <c r="A6" s="139"/>
      <c r="B6" s="137" t="s">
        <v>174</v>
      </c>
      <c r="C6" s="82" t="s">
        <v>170</v>
      </c>
      <c r="D6" s="140">
        <v>12.5</v>
      </c>
      <c r="E6" s="82" t="s">
        <v>147</v>
      </c>
      <c r="F6" s="140">
        <v>12.5</v>
      </c>
      <c r="G6" s="141">
        <v>7000</v>
      </c>
      <c r="H6" s="137"/>
    </row>
    <row r="7" spans="1:8" x14ac:dyDescent="0.2">
      <c r="A7" s="139"/>
      <c r="B7" s="137" t="s">
        <v>175</v>
      </c>
      <c r="C7" s="82" t="s">
        <v>170</v>
      </c>
      <c r="D7" s="140">
        <v>12.5</v>
      </c>
      <c r="E7" s="82" t="s">
        <v>147</v>
      </c>
      <c r="F7" s="140">
        <v>12.5</v>
      </c>
      <c r="G7" s="141">
        <v>7000</v>
      </c>
      <c r="H7" s="137"/>
    </row>
    <row r="8" spans="1:8" x14ac:dyDescent="0.2">
      <c r="A8" s="139"/>
      <c r="B8" s="137" t="s">
        <v>176</v>
      </c>
      <c r="C8" s="82" t="s">
        <v>170</v>
      </c>
      <c r="D8" s="140">
        <v>12.5</v>
      </c>
      <c r="E8" s="82" t="s">
        <v>147</v>
      </c>
      <c r="F8" s="140">
        <v>12.5</v>
      </c>
      <c r="G8" s="141">
        <v>7000</v>
      </c>
      <c r="H8" s="137"/>
    </row>
    <row r="9" spans="1:8" x14ac:dyDescent="0.2">
      <c r="A9" s="139"/>
      <c r="B9" s="137" t="s">
        <v>177</v>
      </c>
      <c r="C9" s="82" t="s">
        <v>170</v>
      </c>
      <c r="D9" s="140">
        <v>12.5</v>
      </c>
      <c r="E9" s="82" t="s">
        <v>147</v>
      </c>
      <c r="F9" s="140">
        <v>12.5</v>
      </c>
      <c r="G9" s="141">
        <v>7000</v>
      </c>
      <c r="H9" s="137"/>
    </row>
    <row r="10" spans="1:8" x14ac:dyDescent="0.2">
      <c r="A10" s="139"/>
      <c r="B10" s="137">
        <v>15.16</v>
      </c>
      <c r="C10" s="82" t="s">
        <v>170</v>
      </c>
      <c r="D10" s="140">
        <v>12.5</v>
      </c>
      <c r="E10" s="82" t="s">
        <v>147</v>
      </c>
      <c r="F10" s="140">
        <v>12.5</v>
      </c>
      <c r="G10" s="141">
        <v>7000</v>
      </c>
      <c r="H10" s="137"/>
    </row>
    <row r="11" spans="1:8" x14ac:dyDescent="0.2">
      <c r="A11" s="139"/>
      <c r="B11" s="137" t="s">
        <v>178</v>
      </c>
      <c r="C11" s="82" t="s">
        <v>170</v>
      </c>
      <c r="D11" s="140">
        <v>12.5</v>
      </c>
      <c r="E11" s="82" t="s">
        <v>147</v>
      </c>
      <c r="F11" s="140">
        <v>12.5</v>
      </c>
      <c r="G11" s="141">
        <v>7000</v>
      </c>
      <c r="H11" s="137"/>
    </row>
    <row r="12" spans="1:8" x14ac:dyDescent="0.2">
      <c r="A12" s="139"/>
      <c r="B12" s="137" t="s">
        <v>179</v>
      </c>
      <c r="C12" s="82" t="s">
        <v>170</v>
      </c>
      <c r="D12" s="140">
        <v>12.5</v>
      </c>
      <c r="E12" s="82" t="s">
        <v>147</v>
      </c>
      <c r="F12" s="140">
        <v>12.5</v>
      </c>
      <c r="G12" s="141">
        <v>7000</v>
      </c>
      <c r="H12" s="137"/>
    </row>
    <row r="13" spans="1:8" x14ac:dyDescent="0.2">
      <c r="A13" s="139"/>
      <c r="B13" s="137" t="s">
        <v>180</v>
      </c>
      <c r="C13" s="82" t="s">
        <v>170</v>
      </c>
      <c r="D13" s="140">
        <v>12.5</v>
      </c>
      <c r="E13" s="82" t="s">
        <v>147</v>
      </c>
      <c r="F13" s="140">
        <v>12.5</v>
      </c>
      <c r="G13" s="141">
        <v>7000</v>
      </c>
      <c r="H13" s="137"/>
    </row>
    <row r="14" spans="1:8" x14ac:dyDescent="0.2">
      <c r="A14" s="139"/>
      <c r="B14" s="137" t="s">
        <v>181</v>
      </c>
      <c r="C14" s="82" t="s">
        <v>170</v>
      </c>
      <c r="D14" s="140">
        <v>12.5</v>
      </c>
      <c r="E14" s="82" t="s">
        <v>147</v>
      </c>
      <c r="F14" s="140">
        <v>12.5</v>
      </c>
      <c r="G14" s="141">
        <v>7000</v>
      </c>
      <c r="H14" s="137"/>
    </row>
    <row r="15" spans="1:8" x14ac:dyDescent="0.2">
      <c r="A15" s="139"/>
      <c r="B15" s="137" t="s">
        <v>182</v>
      </c>
      <c r="C15" s="82" t="s">
        <v>170</v>
      </c>
      <c r="D15" s="140">
        <v>12.5</v>
      </c>
      <c r="E15" s="82" t="s">
        <v>147</v>
      </c>
      <c r="F15" s="140">
        <v>12.5</v>
      </c>
      <c r="G15" s="141">
        <v>7000</v>
      </c>
      <c r="H15" s="137"/>
    </row>
    <row r="16" spans="1:8" x14ac:dyDescent="0.2">
      <c r="A16" s="139"/>
      <c r="B16" s="137" t="s">
        <v>183</v>
      </c>
      <c r="C16" s="82" t="s">
        <v>170</v>
      </c>
      <c r="D16" s="140">
        <v>12.5</v>
      </c>
      <c r="E16" s="82" t="s">
        <v>147</v>
      </c>
      <c r="F16" s="140">
        <v>12.5</v>
      </c>
      <c r="G16" s="141">
        <v>7000</v>
      </c>
      <c r="H16" s="137"/>
    </row>
    <row r="17" spans="1:8" x14ac:dyDescent="0.2">
      <c r="A17" s="139"/>
      <c r="B17" s="137" t="s">
        <v>184</v>
      </c>
      <c r="C17" s="82" t="s">
        <v>170</v>
      </c>
      <c r="D17" s="140">
        <v>12.5</v>
      </c>
      <c r="E17" s="82" t="s">
        <v>147</v>
      </c>
      <c r="F17" s="140">
        <v>12.5</v>
      </c>
      <c r="G17" s="141">
        <v>7000</v>
      </c>
      <c r="H17" s="137"/>
    </row>
    <row r="18" spans="1:8" x14ac:dyDescent="0.2">
      <c r="A18" s="139"/>
      <c r="B18" s="137" t="s">
        <v>185</v>
      </c>
      <c r="C18" s="82" t="s">
        <v>170</v>
      </c>
      <c r="D18" s="140">
        <v>12.5</v>
      </c>
      <c r="E18" s="82" t="s">
        <v>147</v>
      </c>
      <c r="F18" s="140">
        <v>12.5</v>
      </c>
      <c r="G18" s="141">
        <v>7000</v>
      </c>
      <c r="H18" s="137"/>
    </row>
    <row r="19" spans="1:8" x14ac:dyDescent="0.2">
      <c r="A19" s="139"/>
      <c r="B19" s="137" t="s">
        <v>186</v>
      </c>
      <c r="C19" s="82" t="s">
        <v>170</v>
      </c>
      <c r="D19" s="140">
        <v>12.5</v>
      </c>
      <c r="E19" s="82" t="s">
        <v>147</v>
      </c>
      <c r="F19" s="140">
        <v>12.5</v>
      </c>
      <c r="G19" s="141">
        <v>7000</v>
      </c>
      <c r="H19" s="137"/>
    </row>
    <row r="20" spans="1:8" x14ac:dyDescent="0.2">
      <c r="A20" s="139"/>
      <c r="B20" s="137" t="s">
        <v>187</v>
      </c>
      <c r="C20" s="82" t="s">
        <v>170</v>
      </c>
      <c r="D20" s="140">
        <v>12.5</v>
      </c>
      <c r="E20" s="82" t="s">
        <v>147</v>
      </c>
      <c r="F20" s="140">
        <v>12.5</v>
      </c>
      <c r="G20" s="141">
        <v>7000</v>
      </c>
      <c r="H20" s="137"/>
    </row>
    <row r="21" spans="1:8" x14ac:dyDescent="0.2">
      <c r="A21" s="139"/>
      <c r="B21" s="137" t="s">
        <v>188</v>
      </c>
      <c r="C21" s="82" t="s">
        <v>170</v>
      </c>
      <c r="D21" s="140">
        <v>12.5</v>
      </c>
      <c r="E21" s="82" t="s">
        <v>147</v>
      </c>
      <c r="F21" s="140">
        <v>12.5</v>
      </c>
      <c r="G21" s="141">
        <v>7000</v>
      </c>
      <c r="H21" s="137"/>
    </row>
    <row r="22" spans="1:8" x14ac:dyDescent="0.2">
      <c r="A22" s="139"/>
      <c r="B22" s="137" t="s">
        <v>189</v>
      </c>
      <c r="C22" s="82" t="s">
        <v>170</v>
      </c>
      <c r="D22" s="140">
        <v>12.5</v>
      </c>
      <c r="E22" s="82" t="s">
        <v>147</v>
      </c>
      <c r="F22" s="140">
        <v>12.5</v>
      </c>
      <c r="G22" s="141">
        <v>7000</v>
      </c>
      <c r="H22" s="137"/>
    </row>
    <row r="23" spans="1:8" x14ac:dyDescent="0.2">
      <c r="A23" s="139"/>
      <c r="B23" s="137" t="s">
        <v>190</v>
      </c>
      <c r="C23" s="82" t="s">
        <v>170</v>
      </c>
      <c r="D23" s="140">
        <v>12.5</v>
      </c>
      <c r="E23" s="82" t="s">
        <v>147</v>
      </c>
      <c r="F23" s="140">
        <v>12.5</v>
      </c>
      <c r="G23" s="141">
        <v>7000</v>
      </c>
      <c r="H23" s="137"/>
    </row>
    <row r="24" spans="1:8" x14ac:dyDescent="0.2">
      <c r="A24" s="139"/>
      <c r="B24" s="137" t="s">
        <v>191</v>
      </c>
      <c r="C24" s="82" t="s">
        <v>170</v>
      </c>
      <c r="D24" s="140">
        <v>12.5</v>
      </c>
      <c r="E24" s="82" t="s">
        <v>147</v>
      </c>
      <c r="F24" s="140">
        <v>12.5</v>
      </c>
      <c r="G24" s="141">
        <v>7000</v>
      </c>
      <c r="H24" s="137"/>
    </row>
    <row r="25" spans="1:8" ht="15" x14ac:dyDescent="0.25">
      <c r="A25" s="138" t="s">
        <v>192</v>
      </c>
      <c r="B25" s="138"/>
      <c r="C25" s="138"/>
      <c r="D25" s="138"/>
      <c r="E25" s="138"/>
      <c r="F25" s="138"/>
      <c r="G25" s="138"/>
      <c r="H25" s="138"/>
    </row>
    <row r="26" spans="1:8" x14ac:dyDescent="0.2">
      <c r="A26" s="139">
        <v>-1</v>
      </c>
      <c r="B26" s="137">
        <v>45</v>
      </c>
      <c r="C26" s="82" t="s">
        <v>170</v>
      </c>
      <c r="D26" s="140">
        <v>12.5</v>
      </c>
      <c r="E26" s="140">
        <v>4.67</v>
      </c>
      <c r="F26" s="140">
        <f>SUM(D26:E26)</f>
        <v>17.170000000000002</v>
      </c>
      <c r="G26" s="141">
        <v>9000</v>
      </c>
      <c r="H26" s="137"/>
    </row>
    <row r="27" spans="1:8" x14ac:dyDescent="0.2">
      <c r="A27" s="139"/>
      <c r="B27" s="137">
        <v>46</v>
      </c>
      <c r="C27" s="82" t="s">
        <v>170</v>
      </c>
      <c r="D27" s="140">
        <v>12.5</v>
      </c>
      <c r="E27" s="140">
        <v>4.67</v>
      </c>
      <c r="F27" s="140">
        <f t="shared" ref="F27:F62" si="0">SUM(D27:E27)</f>
        <v>17.170000000000002</v>
      </c>
      <c r="G27" s="141">
        <v>9000</v>
      </c>
      <c r="H27" s="137"/>
    </row>
    <row r="28" spans="1:8" x14ac:dyDescent="0.2">
      <c r="A28" s="139"/>
      <c r="B28" s="137">
        <v>47</v>
      </c>
      <c r="C28" s="82" t="s">
        <v>170</v>
      </c>
      <c r="D28" s="140">
        <v>12.5</v>
      </c>
      <c r="E28" s="140">
        <v>4.67</v>
      </c>
      <c r="F28" s="140">
        <f t="shared" si="0"/>
        <v>17.170000000000002</v>
      </c>
      <c r="G28" s="141">
        <v>9000</v>
      </c>
      <c r="H28" s="137"/>
    </row>
    <row r="29" spans="1:8" x14ac:dyDescent="0.2">
      <c r="A29" s="139"/>
      <c r="B29" s="137" t="s">
        <v>193</v>
      </c>
      <c r="C29" s="82" t="s">
        <v>170</v>
      </c>
      <c r="D29" s="140">
        <v>12.5</v>
      </c>
      <c r="E29" s="140">
        <v>4.67</v>
      </c>
      <c r="F29" s="140">
        <f t="shared" si="0"/>
        <v>17.170000000000002</v>
      </c>
      <c r="G29" s="141">
        <v>9000</v>
      </c>
      <c r="H29" s="137"/>
    </row>
    <row r="30" spans="1:8" x14ac:dyDescent="0.2">
      <c r="A30" s="139"/>
      <c r="B30" s="137" t="s">
        <v>194</v>
      </c>
      <c r="C30" s="82" t="s">
        <v>170</v>
      </c>
      <c r="D30" s="140">
        <v>12.5</v>
      </c>
      <c r="E30" s="140">
        <v>4.67</v>
      </c>
      <c r="F30" s="140">
        <f t="shared" si="0"/>
        <v>17.170000000000002</v>
      </c>
      <c r="G30" s="141">
        <v>9000</v>
      </c>
      <c r="H30" s="137"/>
    </row>
    <row r="31" spans="1:8" x14ac:dyDescent="0.2">
      <c r="A31" s="139"/>
      <c r="B31" s="137" t="s">
        <v>195</v>
      </c>
      <c r="C31" s="82" t="s">
        <v>170</v>
      </c>
      <c r="D31" s="140">
        <v>12.5</v>
      </c>
      <c r="E31" s="140">
        <v>4.67</v>
      </c>
      <c r="F31" s="140">
        <f t="shared" si="0"/>
        <v>17.170000000000002</v>
      </c>
      <c r="G31" s="141">
        <v>9000</v>
      </c>
      <c r="H31" s="137"/>
    </row>
    <row r="32" spans="1:8" x14ac:dyDescent="0.2">
      <c r="A32" s="139"/>
      <c r="B32" s="137" t="s">
        <v>196</v>
      </c>
      <c r="C32" s="82" t="s">
        <v>170</v>
      </c>
      <c r="D32" s="140">
        <v>12.5</v>
      </c>
      <c r="E32" s="140">
        <v>4.67</v>
      </c>
      <c r="F32" s="140">
        <f t="shared" si="0"/>
        <v>17.170000000000002</v>
      </c>
      <c r="G32" s="141">
        <v>9000</v>
      </c>
      <c r="H32" s="137"/>
    </row>
    <row r="33" spans="1:8" x14ac:dyDescent="0.2">
      <c r="A33" s="139"/>
      <c r="B33" s="137" t="s">
        <v>197</v>
      </c>
      <c r="C33" s="82" t="s">
        <v>170</v>
      </c>
      <c r="D33" s="140">
        <v>12.5</v>
      </c>
      <c r="E33" s="140">
        <v>4.67</v>
      </c>
      <c r="F33" s="140">
        <f t="shared" si="0"/>
        <v>17.170000000000002</v>
      </c>
      <c r="G33" s="141">
        <v>9000</v>
      </c>
      <c r="H33" s="137"/>
    </row>
    <row r="34" spans="1:8" x14ac:dyDescent="0.2">
      <c r="A34" s="139"/>
      <c r="B34" s="137" t="s">
        <v>198</v>
      </c>
      <c r="C34" s="82" t="s">
        <v>170</v>
      </c>
      <c r="D34" s="140">
        <v>12.5</v>
      </c>
      <c r="E34" s="140">
        <v>4.67</v>
      </c>
      <c r="F34" s="140">
        <f t="shared" si="0"/>
        <v>17.170000000000002</v>
      </c>
      <c r="G34" s="141">
        <v>9000</v>
      </c>
      <c r="H34" s="137"/>
    </row>
    <row r="35" spans="1:8" x14ac:dyDescent="0.2">
      <c r="A35" s="139"/>
      <c r="B35" s="137" t="s">
        <v>199</v>
      </c>
      <c r="C35" s="82" t="s">
        <v>170</v>
      </c>
      <c r="D35" s="140">
        <v>12.5</v>
      </c>
      <c r="E35" s="140">
        <v>4.67</v>
      </c>
      <c r="F35" s="140">
        <f t="shared" si="0"/>
        <v>17.170000000000002</v>
      </c>
      <c r="G35" s="141">
        <v>9000</v>
      </c>
      <c r="H35" s="137"/>
    </row>
    <row r="36" spans="1:8" x14ac:dyDescent="0.2">
      <c r="A36" s="139"/>
      <c r="B36" s="137" t="s">
        <v>200</v>
      </c>
      <c r="C36" s="82" t="s">
        <v>170</v>
      </c>
      <c r="D36" s="140">
        <v>12.5</v>
      </c>
      <c r="E36" s="140">
        <v>4.66</v>
      </c>
      <c r="F36" s="140">
        <f t="shared" si="0"/>
        <v>17.16</v>
      </c>
      <c r="G36" s="141">
        <v>9000</v>
      </c>
      <c r="H36" s="137"/>
    </row>
    <row r="37" spans="1:8" x14ac:dyDescent="0.2">
      <c r="A37" s="139"/>
      <c r="B37" s="137" t="s">
        <v>201</v>
      </c>
      <c r="C37" s="82" t="s">
        <v>170</v>
      </c>
      <c r="D37" s="140">
        <v>12.5</v>
      </c>
      <c r="E37" s="140">
        <v>4.66</v>
      </c>
      <c r="F37" s="140">
        <f t="shared" si="0"/>
        <v>17.16</v>
      </c>
      <c r="G37" s="141">
        <v>9000</v>
      </c>
      <c r="H37" s="137"/>
    </row>
    <row r="38" spans="1:8" x14ac:dyDescent="0.2">
      <c r="A38" s="139"/>
      <c r="B38" s="137">
        <v>66</v>
      </c>
      <c r="C38" s="82" t="s">
        <v>170</v>
      </c>
      <c r="D38" s="140">
        <v>12.5</v>
      </c>
      <c r="E38" s="140">
        <v>4.66</v>
      </c>
      <c r="F38" s="140">
        <f t="shared" si="0"/>
        <v>17.16</v>
      </c>
      <c r="G38" s="141">
        <v>9000</v>
      </c>
      <c r="H38" s="137" t="s">
        <v>172</v>
      </c>
    </row>
    <row r="39" spans="1:8" x14ac:dyDescent="0.2">
      <c r="A39" s="139"/>
      <c r="B39" s="137">
        <v>67</v>
      </c>
      <c r="C39" s="82" t="s">
        <v>170</v>
      </c>
      <c r="D39" s="140">
        <v>12.5</v>
      </c>
      <c r="E39" s="140">
        <v>4.66</v>
      </c>
      <c r="F39" s="140">
        <f t="shared" si="0"/>
        <v>17.16</v>
      </c>
      <c r="G39" s="141">
        <v>9000</v>
      </c>
      <c r="H39" s="137" t="s">
        <v>172</v>
      </c>
    </row>
    <row r="40" spans="1:8" x14ac:dyDescent="0.2">
      <c r="A40" s="139"/>
      <c r="B40" s="137" t="s">
        <v>202</v>
      </c>
      <c r="C40" s="82" t="s">
        <v>170</v>
      </c>
      <c r="D40" s="140">
        <v>12.5</v>
      </c>
      <c r="E40" s="140">
        <v>4.67</v>
      </c>
      <c r="F40" s="140">
        <f t="shared" si="0"/>
        <v>17.170000000000002</v>
      </c>
      <c r="G40" s="141">
        <v>9000</v>
      </c>
      <c r="H40" s="137"/>
    </row>
    <row r="41" spans="1:8" x14ac:dyDescent="0.2">
      <c r="A41" s="139"/>
      <c r="B41" s="137" t="s">
        <v>203</v>
      </c>
      <c r="C41" s="82" t="s">
        <v>170</v>
      </c>
      <c r="D41" s="140">
        <v>12.5</v>
      </c>
      <c r="E41" s="140">
        <v>4.67</v>
      </c>
      <c r="F41" s="140">
        <f t="shared" si="0"/>
        <v>17.170000000000002</v>
      </c>
      <c r="G41" s="141">
        <v>9000</v>
      </c>
      <c r="H41" s="137"/>
    </row>
    <row r="42" spans="1:8" x14ac:dyDescent="0.2">
      <c r="A42" s="139"/>
      <c r="B42" s="137" t="s">
        <v>204</v>
      </c>
      <c r="C42" s="82" t="s">
        <v>170</v>
      </c>
      <c r="D42" s="140">
        <v>12.5</v>
      </c>
      <c r="E42" s="140">
        <v>4.66</v>
      </c>
      <c r="F42" s="140">
        <f t="shared" si="0"/>
        <v>17.16</v>
      </c>
      <c r="G42" s="141">
        <v>9000</v>
      </c>
      <c r="H42" s="137"/>
    </row>
    <row r="43" spans="1:8" x14ac:dyDescent="0.2">
      <c r="A43" s="139"/>
      <c r="B43" s="137" t="s">
        <v>205</v>
      </c>
      <c r="C43" s="82" t="s">
        <v>170</v>
      </c>
      <c r="D43" s="140">
        <v>12.5</v>
      </c>
      <c r="E43" s="140">
        <v>4.66</v>
      </c>
      <c r="F43" s="140">
        <f t="shared" si="0"/>
        <v>17.16</v>
      </c>
      <c r="G43" s="141">
        <v>9000</v>
      </c>
      <c r="H43" s="137"/>
    </row>
    <row r="44" spans="1:8" x14ac:dyDescent="0.2">
      <c r="A44" s="139"/>
      <c r="B44" s="137" t="s">
        <v>206</v>
      </c>
      <c r="C44" s="82" t="s">
        <v>170</v>
      </c>
      <c r="D44" s="140">
        <v>12.5</v>
      </c>
      <c r="E44" s="140">
        <v>4.66</v>
      </c>
      <c r="F44" s="140">
        <f t="shared" si="0"/>
        <v>17.16</v>
      </c>
      <c r="G44" s="141">
        <v>9000</v>
      </c>
      <c r="H44" s="137"/>
    </row>
    <row r="45" spans="1:8" x14ac:dyDescent="0.2">
      <c r="A45" s="139"/>
      <c r="B45" s="137" t="s">
        <v>207</v>
      </c>
      <c r="C45" s="82" t="s">
        <v>170</v>
      </c>
      <c r="D45" s="140">
        <v>12.5</v>
      </c>
      <c r="E45" s="140">
        <v>4.66</v>
      </c>
      <c r="F45" s="140">
        <f t="shared" si="0"/>
        <v>17.16</v>
      </c>
      <c r="G45" s="141">
        <v>9000</v>
      </c>
      <c r="H45" s="137"/>
    </row>
    <row r="46" spans="1:8" x14ac:dyDescent="0.2">
      <c r="A46" s="139"/>
      <c r="B46" s="137" t="s">
        <v>208</v>
      </c>
      <c r="C46" s="82" t="s">
        <v>170</v>
      </c>
      <c r="D46" s="140">
        <v>12.5</v>
      </c>
      <c r="E46" s="140">
        <v>4.66</v>
      </c>
      <c r="F46" s="140">
        <f t="shared" si="0"/>
        <v>17.16</v>
      </c>
      <c r="G46" s="141">
        <v>9000</v>
      </c>
      <c r="H46" s="137"/>
    </row>
    <row r="47" spans="1:8" x14ac:dyDescent="0.2">
      <c r="A47" s="139"/>
      <c r="B47" s="137" t="s">
        <v>209</v>
      </c>
      <c r="C47" s="82" t="s">
        <v>170</v>
      </c>
      <c r="D47" s="140">
        <v>12.5</v>
      </c>
      <c r="E47" s="140">
        <v>4.66</v>
      </c>
      <c r="F47" s="140">
        <f t="shared" si="0"/>
        <v>17.16</v>
      </c>
      <c r="G47" s="141">
        <v>9000</v>
      </c>
      <c r="H47" s="137"/>
    </row>
    <row r="48" spans="1:8" x14ac:dyDescent="0.2">
      <c r="A48" s="139"/>
      <c r="B48" s="137" t="s">
        <v>210</v>
      </c>
      <c r="C48" s="82" t="s">
        <v>170</v>
      </c>
      <c r="D48" s="140">
        <v>12.5</v>
      </c>
      <c r="E48" s="140">
        <v>4.66</v>
      </c>
      <c r="F48" s="140">
        <f t="shared" si="0"/>
        <v>17.16</v>
      </c>
      <c r="G48" s="141">
        <v>9000</v>
      </c>
      <c r="H48" s="137"/>
    </row>
    <row r="49" spans="1:8" x14ac:dyDescent="0.2">
      <c r="A49" s="139"/>
      <c r="B49" s="137" t="s">
        <v>211</v>
      </c>
      <c r="C49" s="82" t="s">
        <v>170</v>
      </c>
      <c r="D49" s="140">
        <v>12.5</v>
      </c>
      <c r="E49" s="140">
        <v>4.66</v>
      </c>
      <c r="F49" s="140">
        <f t="shared" si="0"/>
        <v>17.16</v>
      </c>
      <c r="G49" s="141">
        <v>9000</v>
      </c>
      <c r="H49" s="137"/>
    </row>
    <row r="50" spans="1:8" x14ac:dyDescent="0.2">
      <c r="A50" s="139"/>
      <c r="B50" s="137" t="s">
        <v>212</v>
      </c>
      <c r="C50" s="82" t="s">
        <v>170</v>
      </c>
      <c r="D50" s="140">
        <v>12.5</v>
      </c>
      <c r="E50" s="140">
        <v>4.66</v>
      </c>
      <c r="F50" s="140">
        <f t="shared" si="0"/>
        <v>17.16</v>
      </c>
      <c r="G50" s="141">
        <v>9000</v>
      </c>
      <c r="H50" s="137"/>
    </row>
    <row r="51" spans="1:8" x14ac:dyDescent="0.2">
      <c r="A51" s="139"/>
      <c r="B51" s="137" t="s">
        <v>213</v>
      </c>
      <c r="C51" s="82" t="s">
        <v>170</v>
      </c>
      <c r="D51" s="140">
        <v>12.5</v>
      </c>
      <c r="E51" s="140">
        <v>4.66</v>
      </c>
      <c r="F51" s="140">
        <f t="shared" si="0"/>
        <v>17.16</v>
      </c>
      <c r="G51" s="141">
        <v>9000</v>
      </c>
      <c r="H51" s="137"/>
    </row>
    <row r="52" spans="1:8" x14ac:dyDescent="0.2">
      <c r="A52" s="139"/>
      <c r="B52" s="137" t="s">
        <v>214</v>
      </c>
      <c r="C52" s="82" t="s">
        <v>170</v>
      </c>
      <c r="D52" s="140">
        <v>12.5</v>
      </c>
      <c r="E52" s="140">
        <v>4.66</v>
      </c>
      <c r="F52" s="140">
        <f t="shared" si="0"/>
        <v>17.16</v>
      </c>
      <c r="G52" s="141">
        <v>9000</v>
      </c>
      <c r="H52" s="137"/>
    </row>
    <row r="53" spans="1:8" x14ac:dyDescent="0.2">
      <c r="A53" s="139"/>
      <c r="B53" s="137" t="s">
        <v>215</v>
      </c>
      <c r="C53" s="82" t="s">
        <v>170</v>
      </c>
      <c r="D53" s="140">
        <v>12.5</v>
      </c>
      <c r="E53" s="140">
        <v>4.66</v>
      </c>
      <c r="F53" s="140">
        <f t="shared" si="0"/>
        <v>17.16</v>
      </c>
      <c r="G53" s="141">
        <v>9000</v>
      </c>
      <c r="H53" s="137"/>
    </row>
    <row r="54" spans="1:8" x14ac:dyDescent="0.2">
      <c r="A54" s="139"/>
      <c r="B54" s="137">
        <v>96</v>
      </c>
      <c r="C54" s="82" t="s">
        <v>170</v>
      </c>
      <c r="D54" s="140">
        <v>12.5</v>
      </c>
      <c r="E54" s="82" t="s">
        <v>216</v>
      </c>
      <c r="F54" s="140">
        <f t="shared" si="0"/>
        <v>12.5</v>
      </c>
      <c r="G54" s="141">
        <v>9000</v>
      </c>
      <c r="H54" s="137"/>
    </row>
    <row r="55" spans="1:8" x14ac:dyDescent="0.2">
      <c r="A55" s="139"/>
      <c r="B55" s="137">
        <v>97.98</v>
      </c>
      <c r="C55" s="82" t="s">
        <v>170</v>
      </c>
      <c r="D55" s="140">
        <v>12.5</v>
      </c>
      <c r="E55" s="140">
        <v>4.54</v>
      </c>
      <c r="F55" s="140">
        <f t="shared" si="0"/>
        <v>17.04</v>
      </c>
      <c r="G55" s="141">
        <v>9000</v>
      </c>
      <c r="H55" s="137"/>
    </row>
    <row r="56" spans="1:8" x14ac:dyDescent="0.2">
      <c r="A56" s="139"/>
      <c r="B56" s="137">
        <v>99.1</v>
      </c>
      <c r="C56" s="82" t="s">
        <v>170</v>
      </c>
      <c r="D56" s="140">
        <v>12.5</v>
      </c>
      <c r="E56" s="140">
        <v>4.54</v>
      </c>
      <c r="F56" s="140">
        <f t="shared" si="0"/>
        <v>17.04</v>
      </c>
      <c r="G56" s="141">
        <v>9000</v>
      </c>
      <c r="H56" s="137"/>
    </row>
    <row r="57" spans="1:8" x14ac:dyDescent="0.2">
      <c r="A57" s="139"/>
      <c r="B57" s="137">
        <v>101</v>
      </c>
      <c r="C57" s="82" t="s">
        <v>170</v>
      </c>
      <c r="D57" s="140">
        <v>12.5</v>
      </c>
      <c r="E57" s="140">
        <v>4.54</v>
      </c>
      <c r="F57" s="140">
        <f t="shared" si="0"/>
        <v>17.04</v>
      </c>
      <c r="G57" s="141">
        <v>9000</v>
      </c>
      <c r="H57" s="137"/>
    </row>
    <row r="58" spans="1:8" x14ac:dyDescent="0.2">
      <c r="A58" s="139"/>
      <c r="B58" s="137" t="s">
        <v>217</v>
      </c>
      <c r="C58" s="82" t="s">
        <v>170</v>
      </c>
      <c r="D58" s="140">
        <v>12.5</v>
      </c>
      <c r="E58" s="140">
        <v>4.54</v>
      </c>
      <c r="F58" s="140">
        <f t="shared" si="0"/>
        <v>17.04</v>
      </c>
      <c r="G58" s="141">
        <v>9000</v>
      </c>
      <c r="H58" s="137"/>
    </row>
    <row r="59" spans="1:8" x14ac:dyDescent="0.2">
      <c r="A59" s="139"/>
      <c r="B59" s="137" t="s">
        <v>218</v>
      </c>
      <c r="C59" s="82" t="s">
        <v>170</v>
      </c>
      <c r="D59" s="140">
        <v>12.5</v>
      </c>
      <c r="E59" s="140">
        <v>4.54</v>
      </c>
      <c r="F59" s="140">
        <f t="shared" si="0"/>
        <v>17.04</v>
      </c>
      <c r="G59" s="141">
        <v>9000</v>
      </c>
      <c r="H59" s="137"/>
    </row>
    <row r="60" spans="1:8" x14ac:dyDescent="0.2">
      <c r="A60" s="139"/>
      <c r="B60" s="137" t="s">
        <v>219</v>
      </c>
      <c r="C60" s="82" t="s">
        <v>170</v>
      </c>
      <c r="D60" s="140">
        <v>12.5</v>
      </c>
      <c r="E60" s="140">
        <v>4.54</v>
      </c>
      <c r="F60" s="140">
        <f t="shared" si="0"/>
        <v>17.04</v>
      </c>
      <c r="G60" s="141">
        <v>9000</v>
      </c>
      <c r="H60" s="137"/>
    </row>
    <row r="61" spans="1:8" x14ac:dyDescent="0.2">
      <c r="A61" s="139"/>
      <c r="B61" s="137" t="s">
        <v>220</v>
      </c>
      <c r="C61" s="82" t="s">
        <v>170</v>
      </c>
      <c r="D61" s="140">
        <v>12.5</v>
      </c>
      <c r="E61" s="140">
        <v>4.54</v>
      </c>
      <c r="F61" s="140">
        <f t="shared" si="0"/>
        <v>17.04</v>
      </c>
      <c r="G61" s="141">
        <v>9000</v>
      </c>
      <c r="H61" s="137"/>
    </row>
    <row r="62" spans="1:8" x14ac:dyDescent="0.2">
      <c r="A62" s="139"/>
      <c r="B62" s="137" t="s">
        <v>221</v>
      </c>
      <c r="C62" s="82" t="s">
        <v>170</v>
      </c>
      <c r="D62" s="140">
        <v>12.5</v>
      </c>
      <c r="E62" s="140">
        <v>4.54</v>
      </c>
      <c r="F62" s="140">
        <f t="shared" si="0"/>
        <v>17.04</v>
      </c>
      <c r="G62" s="141">
        <v>9000</v>
      </c>
      <c r="H62" s="137"/>
    </row>
  </sheetData>
  <mergeCells count="4">
    <mergeCell ref="A2:H2"/>
    <mergeCell ref="A25:H25"/>
    <mergeCell ref="A3:A24"/>
    <mergeCell ref="A26:A6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30CE88898265F4692F59FBDD6DFC49C" ma:contentTypeVersion="0" ma:contentTypeDescription="Создание документа." ma:contentTypeScope="" ma:versionID="a600862065a12f4dd8f66fc958501e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a2d0c69c3f2f47a879d2843b2b9cc7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6AC5D-058F-49BE-AFAC-5DF7BFA24F1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4B8832-D538-4B5C-B40F-84413E2D7E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F563AD-BACA-46AC-B5C8-1EA701AF9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Шахматка</vt:lpstr>
      <vt:lpstr>Прайс-лист</vt:lpstr>
      <vt:lpstr>Паркоместа</vt:lpstr>
      <vt:lpstr>'Прайс-лист'!Область_печати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Evergreen Residental Complex Price List</dc:title>
  <dc:subject>Прайс-лист</dc:subject>
  <dc:creator/>
  <cp:keywords>evergreen, pricelist</cp:keywords>
  <cp:lastModifiedBy/>
  <dcterms:created xsi:type="dcterms:W3CDTF">2014-10-01T09:12:29Z</dcterms:created>
  <dcterms:modified xsi:type="dcterms:W3CDTF">2014-10-03T10:57:19Z</dcterms:modified>
  <cp:category>Рабочие материаты "Evergreen"</cp:category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0x010100C30CE88898265F4692F59FBDD6DFC49C</vt:lpwstr>
  </property>
  <property fmtid="{D5CDD505-2E9C-101B-9397-08002B2CF9AE}" pid="3" name="_MarkAsFinal">
    <vt:bool>true</vt:bool>
  </property>
</Properties>
</file>