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9" i="1"/>
  <c r="K10"/>
  <c r="K11"/>
  <c r="K12"/>
  <c r="K14"/>
  <c r="K15"/>
  <c r="K16"/>
  <c r="K17"/>
  <c r="K18"/>
  <c r="K20"/>
  <c r="K21"/>
  <c r="K22"/>
  <c r="K23"/>
  <c r="K24"/>
  <c r="K26"/>
  <c r="K27"/>
  <c r="K28"/>
  <c r="K29"/>
  <c r="K30"/>
  <c r="K32"/>
  <c r="K33"/>
  <c r="K34"/>
  <c r="K35"/>
  <c r="K38"/>
  <c r="K39"/>
  <c r="K40"/>
  <c r="K41"/>
  <c r="K42"/>
  <c r="K43"/>
  <c r="K44"/>
  <c r="K46"/>
  <c r="K47"/>
  <c r="K48"/>
  <c r="K49"/>
  <c r="K50"/>
  <c r="K51"/>
  <c r="K52"/>
  <c r="K54"/>
  <c r="K55"/>
  <c r="K56"/>
  <c r="K57"/>
  <c r="K58"/>
  <c r="K59"/>
  <c r="K60"/>
  <c r="K62"/>
  <c r="K63"/>
  <c r="K64"/>
  <c r="K65"/>
  <c r="K66"/>
  <c r="K67"/>
  <c r="K68"/>
  <c r="K70"/>
  <c r="K71"/>
  <c r="K72"/>
  <c r="K73"/>
  <c r="K74"/>
  <c r="K8"/>
  <c r="J9"/>
  <c r="J10"/>
  <c r="J11"/>
  <c r="J12"/>
  <c r="J14"/>
  <c r="J15"/>
  <c r="J16"/>
  <c r="J17"/>
  <c r="J18"/>
  <c r="J20"/>
  <c r="J21"/>
  <c r="J22"/>
  <c r="J23"/>
  <c r="J24"/>
  <c r="J26"/>
  <c r="J27"/>
  <c r="J28"/>
  <c r="J29"/>
  <c r="J30"/>
  <c r="J32"/>
  <c r="J33"/>
  <c r="J34"/>
  <c r="J35"/>
  <c r="J38"/>
  <c r="J39"/>
  <c r="J40"/>
  <c r="J41"/>
  <c r="J42"/>
  <c r="J43"/>
  <c r="J44"/>
  <c r="J46"/>
  <c r="J47"/>
  <c r="J48"/>
  <c r="J49"/>
  <c r="J50"/>
  <c r="J51"/>
  <c r="J52"/>
  <c r="J54"/>
  <c r="J55"/>
  <c r="J56"/>
  <c r="J57"/>
  <c r="J58"/>
  <c r="J59"/>
  <c r="J60"/>
  <c r="J62"/>
  <c r="J63"/>
  <c r="J64"/>
  <c r="J65"/>
  <c r="J66"/>
  <c r="J67"/>
  <c r="J68"/>
  <c r="J70"/>
  <c r="J71"/>
  <c r="J72"/>
  <c r="J73"/>
  <c r="J74"/>
  <c r="J8"/>
  <c r="I35"/>
  <c r="I47"/>
  <c r="I55"/>
  <c r="I56"/>
  <c r="I64"/>
  <c r="I65"/>
  <c r="I73"/>
  <c r="G39"/>
  <c r="I39" s="1"/>
  <c r="G40"/>
  <c r="I40" s="1"/>
  <c r="G41"/>
  <c r="I41" s="1"/>
  <c r="G42"/>
  <c r="I42" s="1"/>
  <c r="G43"/>
  <c r="I43" s="1"/>
  <c r="G44"/>
  <c r="I44" s="1"/>
  <c r="G46"/>
  <c r="I46" s="1"/>
  <c r="G47"/>
  <c r="G48"/>
  <c r="I48" s="1"/>
  <c r="G49"/>
  <c r="I49" s="1"/>
  <c r="G50"/>
  <c r="I50" s="1"/>
  <c r="G51"/>
  <c r="I51" s="1"/>
  <c r="G52"/>
  <c r="I52" s="1"/>
  <c r="G54"/>
  <c r="I54" s="1"/>
  <c r="G55"/>
  <c r="G56"/>
  <c r="G57"/>
  <c r="I57" s="1"/>
  <c r="G58"/>
  <c r="I58" s="1"/>
  <c r="G59"/>
  <c r="I59" s="1"/>
  <c r="G60"/>
  <c r="I60" s="1"/>
  <c r="G62"/>
  <c r="I62" s="1"/>
  <c r="G63"/>
  <c r="I63" s="1"/>
  <c r="G64"/>
  <c r="G65"/>
  <c r="G66"/>
  <c r="I66" s="1"/>
  <c r="G67"/>
  <c r="I67" s="1"/>
  <c r="G68"/>
  <c r="I68" s="1"/>
  <c r="G70"/>
  <c r="I70" s="1"/>
  <c r="G71"/>
  <c r="I71" s="1"/>
  <c r="G72"/>
  <c r="I72" s="1"/>
  <c r="G38"/>
  <c r="I38" s="1"/>
  <c r="G9"/>
  <c r="I9" s="1"/>
  <c r="G10"/>
  <c r="I10" s="1"/>
  <c r="G11"/>
  <c r="I11" s="1"/>
  <c r="G12"/>
  <c r="I12" s="1"/>
  <c r="G14"/>
  <c r="I14" s="1"/>
  <c r="G15"/>
  <c r="I15" s="1"/>
  <c r="G16"/>
  <c r="I16" s="1"/>
  <c r="G17"/>
  <c r="I17" s="1"/>
  <c r="G18"/>
  <c r="I18" s="1"/>
  <c r="G20"/>
  <c r="I20" s="1"/>
  <c r="G21"/>
  <c r="I21" s="1"/>
  <c r="G22"/>
  <c r="I22" s="1"/>
  <c r="G23"/>
  <c r="I23" s="1"/>
  <c r="G24"/>
  <c r="I24" s="1"/>
  <c r="G26"/>
  <c r="I26" s="1"/>
  <c r="G27"/>
  <c r="I27" s="1"/>
  <c r="G28"/>
  <c r="I28" s="1"/>
  <c r="G29"/>
  <c r="I29" s="1"/>
  <c r="G30"/>
  <c r="I30" s="1"/>
  <c r="G33"/>
  <c r="I33" s="1"/>
  <c r="G34"/>
  <c r="I34" s="1"/>
  <c r="G35"/>
  <c r="G8"/>
  <c r="I8" s="1"/>
  <c r="H74"/>
  <c r="I74" s="1"/>
  <c r="H73"/>
  <c r="H32"/>
  <c r="I32" s="1"/>
</calcChain>
</file>

<file path=xl/sharedStrings.xml><?xml version="1.0" encoding="utf-8"?>
<sst xmlns="http://schemas.openxmlformats.org/spreadsheetml/2006/main" count="95" uniqueCount="86">
  <si>
    <t>№</t>
  </si>
  <si>
    <t>БЛОК А</t>
  </si>
  <si>
    <t>Кота ±0.00 -партер</t>
  </si>
  <si>
    <t>Апартамент А01</t>
  </si>
  <si>
    <t>Апартамент А02</t>
  </si>
  <si>
    <t>Апартамент А03</t>
  </si>
  <si>
    <t>Апартамент А04</t>
  </si>
  <si>
    <t>Апартамент А05</t>
  </si>
  <si>
    <t>Кота +2.80- първи етаж</t>
  </si>
  <si>
    <t>Апартамент А06</t>
  </si>
  <si>
    <t>Апартамент А07</t>
  </si>
  <si>
    <t>Апартамент А08</t>
  </si>
  <si>
    <t>Апартамент А09</t>
  </si>
  <si>
    <t>Апартамент А10</t>
  </si>
  <si>
    <t>Кота +5.60- втори етаж</t>
  </si>
  <si>
    <t>Апартамент А11</t>
  </si>
  <si>
    <t>Апартамент А12</t>
  </si>
  <si>
    <t>Апартамент А13</t>
  </si>
  <si>
    <t>Апартамент А14</t>
  </si>
  <si>
    <t>Апартамент А15</t>
  </si>
  <si>
    <t>Кота +8.40- трети етаж</t>
  </si>
  <si>
    <t>Апартамент А16</t>
  </si>
  <si>
    <t>Апартамент А17</t>
  </si>
  <si>
    <t>Апартамент А18</t>
  </si>
  <si>
    <t>Апартамент А19</t>
  </si>
  <si>
    <t>Апартамент А20</t>
  </si>
  <si>
    <t>Кота +11.20- четвърти  етаж</t>
  </si>
  <si>
    <t>Апартамент А21</t>
  </si>
  <si>
    <t>Апартамент А22</t>
  </si>
  <si>
    <t>Апартамент А23</t>
  </si>
  <si>
    <t>Апартамент А24</t>
  </si>
  <si>
    <t>БЛОК Б</t>
  </si>
  <si>
    <t>Апартамент Б01</t>
  </si>
  <si>
    <t>Апартамент Б02</t>
  </si>
  <si>
    <t>Апартамент Б03</t>
  </si>
  <si>
    <t>Апартамент Б04</t>
  </si>
  <si>
    <t>Апартамент Б05</t>
  </si>
  <si>
    <t>Апартамент Б06</t>
  </si>
  <si>
    <t>Апартамент Б07</t>
  </si>
  <si>
    <t>Апартамент Б08</t>
  </si>
  <si>
    <t>Апартамент Б09</t>
  </si>
  <si>
    <t>Апартамент Б10</t>
  </si>
  <si>
    <t>Апартамент Б11</t>
  </si>
  <si>
    <t>Апартамент Б12</t>
  </si>
  <si>
    <t>Апартамент Б13</t>
  </si>
  <si>
    <t>Апартамент Б14</t>
  </si>
  <si>
    <t>Апартамент Б15</t>
  </si>
  <si>
    <t>Апартамент Б16</t>
  </si>
  <si>
    <t>Апартамент Б17</t>
  </si>
  <si>
    <t>Апартамент Б18</t>
  </si>
  <si>
    <t>Апартамент Б19</t>
  </si>
  <si>
    <t>Апартамент Б20</t>
  </si>
  <si>
    <t>Апартамент Б21</t>
  </si>
  <si>
    <t>Апартамент Б22</t>
  </si>
  <si>
    <t>Апартамент Б23</t>
  </si>
  <si>
    <t>Апартамент Б24</t>
  </si>
  <si>
    <t>Апартамент Б25</t>
  </si>
  <si>
    <t>Апартамент Б26</t>
  </si>
  <si>
    <t>Апартамент Б27</t>
  </si>
  <si>
    <t>Апартамент Б28</t>
  </si>
  <si>
    <t>Апартамент Б29</t>
  </si>
  <si>
    <t>Апартамент Б30</t>
  </si>
  <si>
    <t>Апартамент Б31</t>
  </si>
  <si>
    <t>Апартамент Б32</t>
  </si>
  <si>
    <t>Апартамент Б33</t>
  </si>
  <si>
    <t>Чисти площи</t>
  </si>
  <si>
    <t>Общи части</t>
  </si>
  <si>
    <t>Общо кв.м</t>
  </si>
  <si>
    <t>Цена на кв.м</t>
  </si>
  <si>
    <t>Цена</t>
  </si>
  <si>
    <t>ТЕРАСА</t>
  </si>
  <si>
    <t>Цена тераса</t>
  </si>
  <si>
    <t>План А – стандартный</t>
  </si>
  <si>
    <t>2 000 € – такса брони</t>
  </si>
  <si>
    <t>2 000 € –  такса брони</t>
  </si>
  <si>
    <t>60% – до 2 недель после таксы бронировки</t>
  </si>
  <si>
    <t>30% – до 2 недель после таксы бронировки</t>
  </si>
  <si>
    <t>30% – при получении Акта 14</t>
  </si>
  <si>
    <t>20% – при нотариальном оформлении</t>
  </si>
  <si>
    <t>20% – при получении Акта 15</t>
  </si>
  <si>
    <t>План B – с 7% скидкой</t>
  </si>
  <si>
    <t>План C– с 10% скидкой</t>
  </si>
  <si>
    <t>80% – до 2 недель после таксы бронировки</t>
  </si>
  <si>
    <t>ПЛАН А</t>
  </si>
  <si>
    <t>ПЛАН В</t>
  </si>
  <si>
    <t>ПЛАН С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</si>
</sst>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3" borderId="2" xfId="0" applyFont="1" applyFill="1" applyBorder="1"/>
    <xf numFmtId="2" fontId="6" fillId="3" borderId="3" xfId="0" applyNumberFormat="1" applyFont="1" applyFill="1" applyBorder="1" applyAlignment="1">
      <alignment horizontal="center"/>
    </xf>
    <xf numFmtId="2" fontId="6" fillId="3" borderId="3" xfId="0" applyNumberFormat="1" applyFont="1" applyFill="1" applyBorder="1"/>
    <xf numFmtId="0" fontId="6" fillId="3" borderId="4" xfId="0" applyFont="1" applyFill="1" applyBorder="1" applyAlignment="1">
      <alignment horizontal="center"/>
    </xf>
    <xf numFmtId="0" fontId="6" fillId="0" borderId="5" xfId="0" applyFont="1" applyBorder="1"/>
    <xf numFmtId="2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2" fontId="6" fillId="0" borderId="8" xfId="0" applyNumberFormat="1" applyFont="1" applyBorder="1" applyAlignment="1">
      <alignment horizontal="center"/>
    </xf>
    <xf numFmtId="2" fontId="6" fillId="0" borderId="8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0" fontId="6" fillId="0" borderId="0" xfId="0" applyFont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3" xfId="0" applyNumberFormat="1" applyFont="1" applyFill="1" applyBorder="1"/>
    <xf numFmtId="0" fontId="5" fillId="3" borderId="4" xfId="0" applyFont="1" applyFill="1" applyBorder="1" applyAlignment="1">
      <alignment horizontal="center"/>
    </xf>
    <xf numFmtId="0" fontId="7" fillId="3" borderId="10" xfId="0" applyFont="1" applyFill="1" applyBorder="1"/>
    <xf numFmtId="2" fontId="7" fillId="3" borderId="11" xfId="0" applyNumberFormat="1" applyFont="1" applyFill="1" applyBorder="1" applyAlignment="1">
      <alignment horizontal="center"/>
    </xf>
    <xf numFmtId="2" fontId="7" fillId="3" borderId="11" xfId="0" applyNumberFormat="1" applyFont="1" applyFill="1" applyBorder="1"/>
    <xf numFmtId="0" fontId="7" fillId="3" borderId="12" xfId="0" applyFont="1" applyFill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6" fillId="0" borderId="14" xfId="0" applyFont="1" applyBorder="1" applyAlignment="1">
      <alignment horizontal="center"/>
    </xf>
    <xf numFmtId="2" fontId="6" fillId="0" borderId="15" xfId="0" applyNumberFormat="1" applyFont="1" applyBorder="1" applyAlignment="1">
      <alignment horizontal="center"/>
    </xf>
    <xf numFmtId="2" fontId="6" fillId="0" borderId="15" xfId="0" applyNumberFormat="1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95"/>
  <sheetViews>
    <sheetView tabSelected="1" topLeftCell="A59" workbookViewId="0">
      <selection activeCell="K70" sqref="K70"/>
    </sheetView>
  </sheetViews>
  <sheetFormatPr defaultRowHeight="15"/>
  <cols>
    <col min="1" max="1" width="28.7109375" style="2" customWidth="1"/>
    <col min="2" max="2" width="17.5703125" style="2" customWidth="1"/>
    <col min="3" max="4" width="16.140625" style="2" customWidth="1"/>
    <col min="5" max="5" width="15.5703125" style="2" customWidth="1"/>
    <col min="6" max="6" width="15.85546875" style="2" customWidth="1"/>
    <col min="7" max="7" width="14.85546875" customWidth="1"/>
    <col min="8" max="8" width="11.140625" customWidth="1"/>
    <col min="9" max="9" width="15.85546875" customWidth="1"/>
  </cols>
  <sheetData>
    <row r="5" spans="1:11" s="4" customFormat="1">
      <c r="A5" s="3" t="s">
        <v>0</v>
      </c>
      <c r="B5" s="7" t="s">
        <v>65</v>
      </c>
      <c r="C5" s="7" t="s">
        <v>66</v>
      </c>
      <c r="D5" s="7" t="s">
        <v>70</v>
      </c>
      <c r="E5" s="7" t="s">
        <v>67</v>
      </c>
      <c r="F5" s="7" t="s">
        <v>68</v>
      </c>
      <c r="G5" s="7" t="s">
        <v>69</v>
      </c>
      <c r="H5" s="7" t="s">
        <v>71</v>
      </c>
      <c r="I5" s="7" t="s">
        <v>83</v>
      </c>
      <c r="J5" s="7" t="s">
        <v>84</v>
      </c>
      <c r="K5" s="7" t="s">
        <v>85</v>
      </c>
    </row>
    <row r="6" spans="1:11">
      <c r="A6" s="1" t="s">
        <v>1</v>
      </c>
      <c r="B6" s="5"/>
      <c r="C6" s="5"/>
      <c r="D6" s="5"/>
      <c r="E6" s="5"/>
      <c r="F6" s="5"/>
      <c r="G6" s="5"/>
      <c r="H6" s="5"/>
      <c r="I6" s="5"/>
      <c r="J6" s="42"/>
      <c r="K6" s="42"/>
    </row>
    <row r="7" spans="1:11">
      <c r="A7" s="8" t="s">
        <v>2</v>
      </c>
      <c r="B7" s="5"/>
      <c r="C7" s="5"/>
      <c r="D7" s="5"/>
      <c r="E7" s="5"/>
      <c r="F7" s="5"/>
      <c r="G7" s="5"/>
      <c r="H7" s="5"/>
      <c r="I7" s="5"/>
      <c r="J7" s="42"/>
      <c r="K7" s="42"/>
    </row>
    <row r="8" spans="1:11">
      <c r="A8" s="9" t="s">
        <v>3</v>
      </c>
      <c r="B8" s="5">
        <v>77.28</v>
      </c>
      <c r="C8" s="5">
        <v>8.98</v>
      </c>
      <c r="D8" s="5"/>
      <c r="E8" s="5">
        <v>86.259999999999991</v>
      </c>
      <c r="F8" s="10">
        <v>750</v>
      </c>
      <c r="G8" s="5">
        <f>E8*F8</f>
        <v>64694.999999999993</v>
      </c>
      <c r="H8" s="5"/>
      <c r="I8" s="41">
        <f>G8+H8</f>
        <v>64694.999999999993</v>
      </c>
      <c r="J8" s="43">
        <f>I8*0.97</f>
        <v>62754.149999999994</v>
      </c>
      <c r="K8" s="43">
        <f>I8*0.9</f>
        <v>58225.499999999993</v>
      </c>
    </row>
    <row r="9" spans="1:11">
      <c r="A9" s="9" t="s">
        <v>4</v>
      </c>
      <c r="B9" s="5">
        <v>48.99</v>
      </c>
      <c r="C9" s="5">
        <v>6</v>
      </c>
      <c r="D9" s="5"/>
      <c r="E9" s="5">
        <v>54.99</v>
      </c>
      <c r="F9" s="10">
        <v>750</v>
      </c>
      <c r="G9" s="5">
        <f t="shared" ref="G9:G35" si="0">E9*F9</f>
        <v>41242.5</v>
      </c>
      <c r="H9" s="5"/>
      <c r="I9" s="41">
        <f t="shared" ref="I9:I72" si="1">G9+H9</f>
        <v>41242.5</v>
      </c>
      <c r="J9" s="43">
        <f t="shared" ref="J9:J72" si="2">I9*0.97</f>
        <v>40005.224999999999</v>
      </c>
      <c r="K9" s="43">
        <f t="shared" ref="K9:K72" si="3">I9*0.9</f>
        <v>37118.25</v>
      </c>
    </row>
    <row r="10" spans="1:11">
      <c r="A10" s="9" t="s">
        <v>5</v>
      </c>
      <c r="B10" s="5">
        <v>52.4</v>
      </c>
      <c r="C10" s="5">
        <v>6.67</v>
      </c>
      <c r="D10" s="5"/>
      <c r="E10" s="5">
        <v>59.07</v>
      </c>
      <c r="F10" s="10">
        <v>850</v>
      </c>
      <c r="G10" s="5">
        <f t="shared" si="0"/>
        <v>50209.5</v>
      </c>
      <c r="H10" s="5"/>
      <c r="I10" s="41">
        <f t="shared" si="1"/>
        <v>50209.5</v>
      </c>
      <c r="J10" s="43">
        <f t="shared" si="2"/>
        <v>48703.214999999997</v>
      </c>
      <c r="K10" s="43">
        <f t="shared" si="3"/>
        <v>45188.55</v>
      </c>
    </row>
    <row r="11" spans="1:11">
      <c r="A11" s="9" t="s">
        <v>6</v>
      </c>
      <c r="B11" s="5">
        <v>44.53</v>
      </c>
      <c r="C11" s="5">
        <v>5.67</v>
      </c>
      <c r="D11" s="5"/>
      <c r="E11" s="5">
        <v>50.2</v>
      </c>
      <c r="F11" s="10">
        <v>850</v>
      </c>
      <c r="G11" s="5">
        <f t="shared" si="0"/>
        <v>42670</v>
      </c>
      <c r="H11" s="5"/>
      <c r="I11" s="41">
        <f t="shared" si="1"/>
        <v>42670</v>
      </c>
      <c r="J11" s="43">
        <f t="shared" si="2"/>
        <v>41389.9</v>
      </c>
      <c r="K11" s="43">
        <f t="shared" si="3"/>
        <v>38403</v>
      </c>
    </row>
    <row r="12" spans="1:11">
      <c r="A12" s="9" t="s">
        <v>7</v>
      </c>
      <c r="B12" s="5">
        <v>48.510000000000005</v>
      </c>
      <c r="C12" s="5">
        <v>6</v>
      </c>
      <c r="D12" s="5"/>
      <c r="E12" s="5">
        <v>54.510000000000005</v>
      </c>
      <c r="F12" s="10">
        <v>750</v>
      </c>
      <c r="G12" s="5">
        <f t="shared" si="0"/>
        <v>40882.500000000007</v>
      </c>
      <c r="H12" s="5"/>
      <c r="I12" s="41">
        <f t="shared" si="1"/>
        <v>40882.500000000007</v>
      </c>
      <c r="J12" s="43">
        <f t="shared" si="2"/>
        <v>39656.025000000009</v>
      </c>
      <c r="K12" s="43">
        <f t="shared" si="3"/>
        <v>36794.250000000007</v>
      </c>
    </row>
    <row r="13" spans="1:11">
      <c r="A13" s="8" t="s">
        <v>8</v>
      </c>
      <c r="B13" s="5"/>
      <c r="C13" s="5"/>
      <c r="D13" s="5"/>
      <c r="E13" s="5"/>
      <c r="F13" s="5"/>
      <c r="G13" s="5"/>
      <c r="H13" s="5"/>
      <c r="I13" s="41"/>
      <c r="J13" s="43"/>
      <c r="K13" s="43"/>
    </row>
    <row r="14" spans="1:11">
      <c r="A14" s="9" t="s">
        <v>9</v>
      </c>
      <c r="B14" s="5">
        <v>60.56</v>
      </c>
      <c r="C14" s="5">
        <v>10.18</v>
      </c>
      <c r="D14" s="5"/>
      <c r="E14" s="5">
        <v>70.740000000000009</v>
      </c>
      <c r="F14" s="10">
        <v>850</v>
      </c>
      <c r="G14" s="5">
        <f t="shared" si="0"/>
        <v>60129.000000000007</v>
      </c>
      <c r="H14" s="5"/>
      <c r="I14" s="41">
        <f t="shared" si="1"/>
        <v>60129.000000000007</v>
      </c>
      <c r="J14" s="43">
        <f t="shared" si="2"/>
        <v>58325.130000000005</v>
      </c>
      <c r="K14" s="43">
        <f t="shared" si="3"/>
        <v>54116.100000000006</v>
      </c>
    </row>
    <row r="15" spans="1:11">
      <c r="A15" s="9" t="s">
        <v>10</v>
      </c>
      <c r="B15" s="5">
        <v>70.239999999999995</v>
      </c>
      <c r="C15" s="5">
        <v>11.1</v>
      </c>
      <c r="D15" s="5"/>
      <c r="E15" s="5">
        <v>81.339999999999989</v>
      </c>
      <c r="F15" s="10">
        <v>850</v>
      </c>
      <c r="G15" s="5">
        <f t="shared" si="0"/>
        <v>69138.999999999985</v>
      </c>
      <c r="H15" s="5"/>
      <c r="I15" s="41">
        <f t="shared" si="1"/>
        <v>69138.999999999985</v>
      </c>
      <c r="J15" s="43">
        <f t="shared" si="2"/>
        <v>67064.829999999987</v>
      </c>
      <c r="K15" s="43">
        <f t="shared" si="3"/>
        <v>62225.099999999991</v>
      </c>
    </row>
    <row r="16" spans="1:11">
      <c r="A16" s="9" t="s">
        <v>11</v>
      </c>
      <c r="B16" s="5">
        <v>49.45</v>
      </c>
      <c r="C16" s="5">
        <v>7.82</v>
      </c>
      <c r="D16" s="5"/>
      <c r="E16" s="5">
        <v>57.27</v>
      </c>
      <c r="F16" s="10">
        <v>850</v>
      </c>
      <c r="G16" s="5">
        <f t="shared" si="0"/>
        <v>48679.5</v>
      </c>
      <c r="H16" s="5"/>
      <c r="I16" s="41">
        <f t="shared" si="1"/>
        <v>48679.5</v>
      </c>
      <c r="J16" s="43">
        <f t="shared" si="2"/>
        <v>47219.114999999998</v>
      </c>
      <c r="K16" s="43">
        <f t="shared" si="3"/>
        <v>43811.55</v>
      </c>
    </row>
    <row r="17" spans="1:11">
      <c r="A17" s="9" t="s">
        <v>12</v>
      </c>
      <c r="B17" s="5">
        <v>46.24</v>
      </c>
      <c r="C17" s="5">
        <v>7.92</v>
      </c>
      <c r="D17" s="5"/>
      <c r="E17" s="5">
        <v>54.160000000000004</v>
      </c>
      <c r="F17" s="10">
        <v>850</v>
      </c>
      <c r="G17" s="5">
        <f t="shared" si="0"/>
        <v>46036</v>
      </c>
      <c r="H17" s="5"/>
      <c r="I17" s="41">
        <f t="shared" si="1"/>
        <v>46036</v>
      </c>
      <c r="J17" s="43">
        <f t="shared" si="2"/>
        <v>44654.92</v>
      </c>
      <c r="K17" s="43">
        <f t="shared" si="3"/>
        <v>41432.400000000001</v>
      </c>
    </row>
    <row r="18" spans="1:11">
      <c r="A18" s="9" t="s">
        <v>13</v>
      </c>
      <c r="B18" s="5">
        <v>43.39</v>
      </c>
      <c r="C18" s="5">
        <v>7.43</v>
      </c>
      <c r="D18" s="5"/>
      <c r="E18" s="5">
        <v>50.82</v>
      </c>
      <c r="F18" s="10">
        <v>850</v>
      </c>
      <c r="G18" s="5">
        <f t="shared" si="0"/>
        <v>43197</v>
      </c>
      <c r="H18" s="5"/>
      <c r="I18" s="41">
        <f t="shared" si="1"/>
        <v>43197</v>
      </c>
      <c r="J18" s="43">
        <f t="shared" si="2"/>
        <v>41901.089999999997</v>
      </c>
      <c r="K18" s="43">
        <f t="shared" si="3"/>
        <v>38877.300000000003</v>
      </c>
    </row>
    <row r="19" spans="1:11">
      <c r="A19" s="8" t="s">
        <v>14</v>
      </c>
      <c r="B19" s="5"/>
      <c r="C19" s="5"/>
      <c r="D19" s="5"/>
      <c r="E19" s="5"/>
      <c r="F19" s="10">
        <v>850</v>
      </c>
      <c r="G19" s="5"/>
      <c r="H19" s="5"/>
      <c r="I19" s="41"/>
      <c r="J19" s="43"/>
      <c r="K19" s="43"/>
    </row>
    <row r="20" spans="1:11">
      <c r="A20" s="9" t="s">
        <v>15</v>
      </c>
      <c r="B20" s="5">
        <v>60.56</v>
      </c>
      <c r="C20" s="5">
        <v>10.18</v>
      </c>
      <c r="D20" s="5"/>
      <c r="E20" s="5">
        <v>70.740000000000009</v>
      </c>
      <c r="F20" s="10">
        <v>850</v>
      </c>
      <c r="G20" s="5">
        <f t="shared" si="0"/>
        <v>60129.000000000007</v>
      </c>
      <c r="H20" s="5"/>
      <c r="I20" s="41">
        <f t="shared" si="1"/>
        <v>60129.000000000007</v>
      </c>
      <c r="J20" s="43">
        <f t="shared" si="2"/>
        <v>58325.130000000005</v>
      </c>
      <c r="K20" s="43">
        <f t="shared" si="3"/>
        <v>54116.100000000006</v>
      </c>
    </row>
    <row r="21" spans="1:11">
      <c r="A21" s="9" t="s">
        <v>16</v>
      </c>
      <c r="B21" s="5">
        <v>70.239999999999995</v>
      </c>
      <c r="C21" s="5">
        <v>11.1</v>
      </c>
      <c r="D21" s="5"/>
      <c r="E21" s="5">
        <v>81.339999999999989</v>
      </c>
      <c r="F21" s="10">
        <v>850</v>
      </c>
      <c r="G21" s="5">
        <f t="shared" si="0"/>
        <v>69138.999999999985</v>
      </c>
      <c r="H21" s="5"/>
      <c r="I21" s="41">
        <f t="shared" si="1"/>
        <v>69138.999999999985</v>
      </c>
      <c r="J21" s="43">
        <f t="shared" si="2"/>
        <v>67064.829999999987</v>
      </c>
      <c r="K21" s="43">
        <f t="shared" si="3"/>
        <v>62225.099999999991</v>
      </c>
    </row>
    <row r="22" spans="1:11">
      <c r="A22" s="9" t="s">
        <v>17</v>
      </c>
      <c r="B22" s="5">
        <v>49.45</v>
      </c>
      <c r="C22" s="5">
        <v>7.82</v>
      </c>
      <c r="D22" s="5"/>
      <c r="E22" s="5">
        <v>57.27</v>
      </c>
      <c r="F22" s="10">
        <v>850</v>
      </c>
      <c r="G22" s="5">
        <f t="shared" si="0"/>
        <v>48679.5</v>
      </c>
      <c r="H22" s="5"/>
      <c r="I22" s="41">
        <f t="shared" si="1"/>
        <v>48679.5</v>
      </c>
      <c r="J22" s="43">
        <f t="shared" si="2"/>
        <v>47219.114999999998</v>
      </c>
      <c r="K22" s="43">
        <f t="shared" si="3"/>
        <v>43811.55</v>
      </c>
    </row>
    <row r="23" spans="1:11">
      <c r="A23" s="9" t="s">
        <v>18</v>
      </c>
      <c r="B23" s="5">
        <v>46.24</v>
      </c>
      <c r="C23" s="5">
        <v>7.92</v>
      </c>
      <c r="D23" s="5"/>
      <c r="E23" s="5">
        <v>54.160000000000004</v>
      </c>
      <c r="F23" s="10">
        <v>850</v>
      </c>
      <c r="G23" s="5">
        <f t="shared" si="0"/>
        <v>46036</v>
      </c>
      <c r="H23" s="5"/>
      <c r="I23" s="41">
        <f t="shared" si="1"/>
        <v>46036</v>
      </c>
      <c r="J23" s="43">
        <f t="shared" si="2"/>
        <v>44654.92</v>
      </c>
      <c r="K23" s="43">
        <f t="shared" si="3"/>
        <v>41432.400000000001</v>
      </c>
    </row>
    <row r="24" spans="1:11">
      <c r="A24" s="9" t="s">
        <v>19</v>
      </c>
      <c r="B24" s="5">
        <v>43.39</v>
      </c>
      <c r="C24" s="5">
        <v>7.43</v>
      </c>
      <c r="D24" s="5"/>
      <c r="E24" s="5">
        <v>50.82</v>
      </c>
      <c r="F24" s="10">
        <v>850</v>
      </c>
      <c r="G24" s="5">
        <f t="shared" si="0"/>
        <v>43197</v>
      </c>
      <c r="H24" s="5"/>
      <c r="I24" s="41">
        <f t="shared" si="1"/>
        <v>43197</v>
      </c>
      <c r="J24" s="43">
        <f t="shared" si="2"/>
        <v>41901.089999999997</v>
      </c>
      <c r="K24" s="43">
        <f t="shared" si="3"/>
        <v>38877.300000000003</v>
      </c>
    </row>
    <row r="25" spans="1:11">
      <c r="A25" s="8" t="s">
        <v>20</v>
      </c>
      <c r="B25" s="5"/>
      <c r="C25" s="5"/>
      <c r="D25" s="5"/>
      <c r="E25" s="5"/>
      <c r="F25" s="10"/>
      <c r="G25" s="5"/>
      <c r="H25" s="5"/>
      <c r="I25" s="41"/>
      <c r="J25" s="43"/>
      <c r="K25" s="43"/>
    </row>
    <row r="26" spans="1:11">
      <c r="A26" s="9" t="s">
        <v>21</v>
      </c>
      <c r="B26" s="5">
        <v>60.56</v>
      </c>
      <c r="C26" s="5">
        <v>9.8800000000000008</v>
      </c>
      <c r="D26" s="5"/>
      <c r="E26" s="5">
        <v>70.44</v>
      </c>
      <c r="F26" s="10">
        <v>850</v>
      </c>
      <c r="G26" s="5">
        <f t="shared" si="0"/>
        <v>59874</v>
      </c>
      <c r="H26" s="5"/>
      <c r="I26" s="41">
        <f t="shared" si="1"/>
        <v>59874</v>
      </c>
      <c r="J26" s="43">
        <f t="shared" si="2"/>
        <v>58077.78</v>
      </c>
      <c r="K26" s="43">
        <f t="shared" si="3"/>
        <v>53886.6</v>
      </c>
    </row>
    <row r="27" spans="1:11">
      <c r="A27" s="9" t="s">
        <v>22</v>
      </c>
      <c r="B27" s="5">
        <v>70.239999999999995</v>
      </c>
      <c r="C27" s="5">
        <v>10.78</v>
      </c>
      <c r="D27" s="5"/>
      <c r="E27" s="5">
        <v>81.02</v>
      </c>
      <c r="F27" s="10">
        <v>850</v>
      </c>
      <c r="G27" s="5">
        <f t="shared" si="0"/>
        <v>68867</v>
      </c>
      <c r="H27" s="5"/>
      <c r="I27" s="41">
        <f t="shared" si="1"/>
        <v>68867</v>
      </c>
      <c r="J27" s="43">
        <f t="shared" si="2"/>
        <v>66800.990000000005</v>
      </c>
      <c r="K27" s="43">
        <f t="shared" si="3"/>
        <v>61980.3</v>
      </c>
    </row>
    <row r="28" spans="1:11">
      <c r="A28" s="9" t="s">
        <v>23</v>
      </c>
      <c r="B28" s="5">
        <v>49.45</v>
      </c>
      <c r="C28" s="5">
        <v>7.82</v>
      </c>
      <c r="D28" s="5"/>
      <c r="E28" s="5">
        <v>57.27</v>
      </c>
      <c r="F28" s="10">
        <v>850</v>
      </c>
      <c r="G28" s="5">
        <f t="shared" si="0"/>
        <v>48679.5</v>
      </c>
      <c r="H28" s="5"/>
      <c r="I28" s="41">
        <f t="shared" si="1"/>
        <v>48679.5</v>
      </c>
      <c r="J28" s="43">
        <f t="shared" si="2"/>
        <v>47219.114999999998</v>
      </c>
      <c r="K28" s="43">
        <f t="shared" si="3"/>
        <v>43811.55</v>
      </c>
    </row>
    <row r="29" spans="1:11">
      <c r="A29" s="9" t="s">
        <v>24</v>
      </c>
      <c r="B29" s="5">
        <v>46.24</v>
      </c>
      <c r="C29" s="5">
        <v>7.92</v>
      </c>
      <c r="D29" s="5"/>
      <c r="E29" s="5">
        <v>54.160000000000004</v>
      </c>
      <c r="F29" s="10">
        <v>850</v>
      </c>
      <c r="G29" s="5">
        <f t="shared" si="0"/>
        <v>46036</v>
      </c>
      <c r="H29" s="5"/>
      <c r="I29" s="41">
        <f t="shared" si="1"/>
        <v>46036</v>
      </c>
      <c r="J29" s="43">
        <f t="shared" si="2"/>
        <v>44654.92</v>
      </c>
      <c r="K29" s="43">
        <f t="shared" si="3"/>
        <v>41432.400000000001</v>
      </c>
    </row>
    <row r="30" spans="1:11">
      <c r="A30" s="9" t="s">
        <v>25</v>
      </c>
      <c r="B30" s="5">
        <v>43.39</v>
      </c>
      <c r="C30" s="5">
        <v>7.43</v>
      </c>
      <c r="D30" s="5"/>
      <c r="E30" s="5">
        <v>50.82</v>
      </c>
      <c r="F30" s="10">
        <v>850</v>
      </c>
      <c r="G30" s="5">
        <f t="shared" si="0"/>
        <v>43197</v>
      </c>
      <c r="H30" s="5"/>
      <c r="I30" s="41">
        <f t="shared" si="1"/>
        <v>43197</v>
      </c>
      <c r="J30" s="43">
        <f t="shared" si="2"/>
        <v>41901.089999999997</v>
      </c>
      <c r="K30" s="43">
        <f t="shared" si="3"/>
        <v>38877.300000000003</v>
      </c>
    </row>
    <row r="31" spans="1:11">
      <c r="A31" s="8" t="s">
        <v>26</v>
      </c>
      <c r="B31" s="5"/>
      <c r="C31" s="5"/>
      <c r="D31" s="5"/>
      <c r="E31" s="5"/>
      <c r="F31" s="10"/>
      <c r="G31" s="5"/>
      <c r="H31" s="5"/>
      <c r="I31" s="41"/>
      <c r="J31" s="43"/>
      <c r="K31" s="43"/>
    </row>
    <row r="32" spans="1:11">
      <c r="A32" s="9" t="s">
        <v>27</v>
      </c>
      <c r="B32" s="5">
        <v>86.15</v>
      </c>
      <c r="C32" s="5">
        <v>13.1</v>
      </c>
      <c r="D32" s="5">
        <v>86.15</v>
      </c>
      <c r="E32" s="5">
        <v>185.4</v>
      </c>
      <c r="F32" s="10">
        <v>850</v>
      </c>
      <c r="G32" s="5">
        <v>84362</v>
      </c>
      <c r="H32" s="5">
        <f>D32*300</f>
        <v>25845</v>
      </c>
      <c r="I32" s="41">
        <f t="shared" si="1"/>
        <v>110207</v>
      </c>
      <c r="J32" s="43">
        <f t="shared" si="2"/>
        <v>106900.79</v>
      </c>
      <c r="K32" s="43">
        <f t="shared" si="3"/>
        <v>99186.3</v>
      </c>
    </row>
    <row r="33" spans="1:11">
      <c r="A33" s="9" t="s">
        <v>28</v>
      </c>
      <c r="B33" s="5">
        <v>49.45</v>
      </c>
      <c r="C33" s="5">
        <v>7.37</v>
      </c>
      <c r="D33" s="5"/>
      <c r="E33" s="5">
        <v>56.82</v>
      </c>
      <c r="F33" s="10">
        <v>850</v>
      </c>
      <c r="G33" s="5">
        <f t="shared" si="0"/>
        <v>48297</v>
      </c>
      <c r="H33" s="5"/>
      <c r="I33" s="41">
        <f t="shared" si="1"/>
        <v>48297</v>
      </c>
      <c r="J33" s="43">
        <f t="shared" si="2"/>
        <v>46848.09</v>
      </c>
      <c r="K33" s="43">
        <f t="shared" si="3"/>
        <v>43467.3</v>
      </c>
    </row>
    <row r="34" spans="1:11">
      <c r="A34" s="9" t="s">
        <v>29</v>
      </c>
      <c r="B34" s="5">
        <v>44.75</v>
      </c>
      <c r="C34" s="5">
        <v>7.22</v>
      </c>
      <c r="D34" s="5"/>
      <c r="E34" s="5">
        <v>51.97</v>
      </c>
      <c r="F34" s="10">
        <v>850</v>
      </c>
      <c r="G34" s="5">
        <f t="shared" si="0"/>
        <v>44174.5</v>
      </c>
      <c r="H34" s="5"/>
      <c r="I34" s="41">
        <f t="shared" si="1"/>
        <v>44174.5</v>
      </c>
      <c r="J34" s="43">
        <f t="shared" si="2"/>
        <v>42849.264999999999</v>
      </c>
      <c r="K34" s="43">
        <f t="shared" si="3"/>
        <v>39757.050000000003</v>
      </c>
    </row>
    <row r="35" spans="1:11">
      <c r="A35" s="9" t="s">
        <v>30</v>
      </c>
      <c r="B35" s="5">
        <v>41.35</v>
      </c>
      <c r="C35" s="5">
        <v>6.67</v>
      </c>
      <c r="D35" s="5"/>
      <c r="E35" s="5">
        <v>48.02</v>
      </c>
      <c r="F35" s="10">
        <v>850</v>
      </c>
      <c r="G35" s="5">
        <f t="shared" si="0"/>
        <v>40817</v>
      </c>
      <c r="H35" s="5"/>
      <c r="I35" s="41">
        <f t="shared" si="1"/>
        <v>40817</v>
      </c>
      <c r="J35" s="43">
        <f t="shared" si="2"/>
        <v>39592.49</v>
      </c>
      <c r="K35" s="43">
        <f t="shared" si="3"/>
        <v>36735.300000000003</v>
      </c>
    </row>
    <row r="36" spans="1:11">
      <c r="A36" s="1" t="s">
        <v>31</v>
      </c>
      <c r="B36" s="5"/>
      <c r="C36" s="5"/>
      <c r="D36" s="5"/>
      <c r="E36" s="5"/>
      <c r="F36" s="5"/>
      <c r="G36" s="5"/>
      <c r="H36" s="5"/>
      <c r="I36" s="41"/>
      <c r="J36" s="43"/>
      <c r="K36" s="43"/>
    </row>
    <row r="37" spans="1:11">
      <c r="A37" s="8" t="s">
        <v>2</v>
      </c>
      <c r="B37" s="5"/>
      <c r="C37" s="5"/>
      <c r="D37" s="5"/>
      <c r="E37" s="5"/>
      <c r="F37" s="5"/>
      <c r="G37" s="5"/>
      <c r="H37" s="5"/>
      <c r="I37" s="41"/>
      <c r="J37" s="43"/>
      <c r="K37" s="43"/>
    </row>
    <row r="38" spans="1:11">
      <c r="A38" s="9" t="s">
        <v>32</v>
      </c>
      <c r="B38" s="5">
        <v>50.569999999999993</v>
      </c>
      <c r="C38" s="5">
        <v>5.96</v>
      </c>
      <c r="D38" s="5"/>
      <c r="E38" s="5">
        <v>56.53</v>
      </c>
      <c r="F38" s="5">
        <v>750</v>
      </c>
      <c r="G38" s="5">
        <f>E38*F38</f>
        <v>42397.5</v>
      </c>
      <c r="H38" s="5"/>
      <c r="I38" s="41">
        <f t="shared" si="1"/>
        <v>42397.5</v>
      </c>
      <c r="J38" s="43">
        <f t="shared" si="2"/>
        <v>41125.574999999997</v>
      </c>
      <c r="K38" s="43">
        <f t="shared" si="3"/>
        <v>38157.75</v>
      </c>
    </row>
    <row r="39" spans="1:11">
      <c r="A39" s="9" t="s">
        <v>33</v>
      </c>
      <c r="B39" s="5">
        <v>50.040000000000006</v>
      </c>
      <c r="C39" s="5">
        <v>6.13</v>
      </c>
      <c r="D39" s="5"/>
      <c r="E39" s="5">
        <v>56.17</v>
      </c>
      <c r="F39" s="5">
        <v>750</v>
      </c>
      <c r="G39" s="5">
        <f t="shared" ref="G39:G72" si="4">E39*F39</f>
        <v>42127.5</v>
      </c>
      <c r="H39" s="5"/>
      <c r="I39" s="41">
        <f t="shared" si="1"/>
        <v>42127.5</v>
      </c>
      <c r="J39" s="43">
        <f t="shared" si="2"/>
        <v>40863.674999999996</v>
      </c>
      <c r="K39" s="43">
        <f t="shared" si="3"/>
        <v>37914.75</v>
      </c>
    </row>
    <row r="40" spans="1:11">
      <c r="A40" s="9" t="s">
        <v>34</v>
      </c>
      <c r="B40" s="5">
        <v>48.949999999999996</v>
      </c>
      <c r="C40" s="5">
        <v>5.99</v>
      </c>
      <c r="D40" s="5"/>
      <c r="E40" s="5">
        <v>54.94</v>
      </c>
      <c r="F40" s="5">
        <v>750</v>
      </c>
      <c r="G40" s="5">
        <f t="shared" si="4"/>
        <v>41205</v>
      </c>
      <c r="H40" s="5"/>
      <c r="I40" s="41">
        <f t="shared" si="1"/>
        <v>41205</v>
      </c>
      <c r="J40" s="43">
        <f t="shared" si="2"/>
        <v>39968.85</v>
      </c>
      <c r="K40" s="43">
        <f t="shared" si="3"/>
        <v>37084.5</v>
      </c>
    </row>
    <row r="41" spans="1:11">
      <c r="A41" s="9" t="s">
        <v>35</v>
      </c>
      <c r="B41" s="5">
        <v>46.32</v>
      </c>
      <c r="C41" s="5">
        <v>5.56</v>
      </c>
      <c r="D41" s="5"/>
      <c r="E41" s="5">
        <v>51.88</v>
      </c>
      <c r="F41" s="5">
        <v>850</v>
      </c>
      <c r="G41" s="5">
        <f t="shared" si="4"/>
        <v>44098</v>
      </c>
      <c r="H41" s="5"/>
      <c r="I41" s="41">
        <f t="shared" si="1"/>
        <v>44098</v>
      </c>
      <c r="J41" s="43">
        <f t="shared" si="2"/>
        <v>42775.06</v>
      </c>
      <c r="K41" s="43">
        <f t="shared" si="3"/>
        <v>39688.200000000004</v>
      </c>
    </row>
    <row r="42" spans="1:11">
      <c r="A42" s="9" t="s">
        <v>36</v>
      </c>
      <c r="B42" s="5">
        <v>52.4</v>
      </c>
      <c r="C42" s="5">
        <v>6.67</v>
      </c>
      <c r="D42" s="5"/>
      <c r="E42" s="5">
        <v>59.07</v>
      </c>
      <c r="F42" s="5">
        <v>850</v>
      </c>
      <c r="G42" s="5">
        <f t="shared" si="4"/>
        <v>50209.5</v>
      </c>
      <c r="H42" s="5"/>
      <c r="I42" s="41">
        <f t="shared" si="1"/>
        <v>50209.5</v>
      </c>
      <c r="J42" s="43">
        <f t="shared" si="2"/>
        <v>48703.214999999997</v>
      </c>
      <c r="K42" s="43">
        <f t="shared" si="3"/>
        <v>45188.55</v>
      </c>
    </row>
    <row r="43" spans="1:11">
      <c r="A43" s="9" t="s">
        <v>37</v>
      </c>
      <c r="B43" s="5">
        <v>48.99</v>
      </c>
      <c r="C43" s="5">
        <v>6.06</v>
      </c>
      <c r="D43" s="5"/>
      <c r="E43" s="5">
        <v>55.050000000000004</v>
      </c>
      <c r="F43" s="5">
        <v>750</v>
      </c>
      <c r="G43" s="5">
        <f t="shared" si="4"/>
        <v>41287.5</v>
      </c>
      <c r="H43" s="5"/>
      <c r="I43" s="41">
        <f t="shared" si="1"/>
        <v>41287.5</v>
      </c>
      <c r="J43" s="43">
        <f t="shared" si="2"/>
        <v>40048.875</v>
      </c>
      <c r="K43" s="43">
        <f t="shared" si="3"/>
        <v>37158.75</v>
      </c>
    </row>
    <row r="44" spans="1:11">
      <c r="A44" s="9" t="s">
        <v>38</v>
      </c>
      <c r="B44" s="5">
        <v>76.180000000000007</v>
      </c>
      <c r="C44" s="5">
        <v>9.0299999999999994</v>
      </c>
      <c r="D44" s="5"/>
      <c r="E44" s="5">
        <v>85.21</v>
      </c>
      <c r="F44" s="5">
        <v>750</v>
      </c>
      <c r="G44" s="5">
        <f t="shared" si="4"/>
        <v>63907.499999999993</v>
      </c>
      <c r="H44" s="5"/>
      <c r="I44" s="41">
        <f t="shared" si="1"/>
        <v>63907.499999999993</v>
      </c>
      <c r="J44" s="43">
        <f t="shared" si="2"/>
        <v>61990.274999999994</v>
      </c>
      <c r="K44" s="43">
        <f t="shared" si="3"/>
        <v>57516.749999999993</v>
      </c>
    </row>
    <row r="45" spans="1:11">
      <c r="A45" s="8" t="s">
        <v>8</v>
      </c>
      <c r="B45" s="5"/>
      <c r="C45" s="5"/>
      <c r="D45" s="5"/>
      <c r="E45" s="5"/>
      <c r="F45" s="5"/>
      <c r="G45" s="5"/>
      <c r="H45" s="5"/>
      <c r="I45" s="41"/>
      <c r="J45" s="43"/>
      <c r="K45" s="43"/>
    </row>
    <row r="46" spans="1:11">
      <c r="A46" s="9" t="s">
        <v>39</v>
      </c>
      <c r="B46" s="5">
        <v>43.06</v>
      </c>
      <c r="C46" s="5">
        <v>7.24</v>
      </c>
      <c r="D46" s="5"/>
      <c r="E46" s="5">
        <v>50.300000000000004</v>
      </c>
      <c r="F46" s="5">
        <v>850</v>
      </c>
      <c r="G46" s="5">
        <f t="shared" si="4"/>
        <v>42755</v>
      </c>
      <c r="H46" s="5"/>
      <c r="I46" s="41">
        <f t="shared" si="1"/>
        <v>42755</v>
      </c>
      <c r="J46" s="43">
        <f t="shared" si="2"/>
        <v>41472.35</v>
      </c>
      <c r="K46" s="43">
        <f t="shared" si="3"/>
        <v>38479.5</v>
      </c>
    </row>
    <row r="47" spans="1:11">
      <c r="A47" s="9" t="s">
        <v>40</v>
      </c>
      <c r="B47" s="5">
        <v>46.24</v>
      </c>
      <c r="C47" s="5">
        <v>7.92</v>
      </c>
      <c r="D47" s="5"/>
      <c r="E47" s="5">
        <v>54.160000000000004</v>
      </c>
      <c r="F47" s="5">
        <v>850</v>
      </c>
      <c r="G47" s="5">
        <f t="shared" si="4"/>
        <v>46036</v>
      </c>
      <c r="H47" s="5"/>
      <c r="I47" s="41">
        <f t="shared" si="1"/>
        <v>46036</v>
      </c>
      <c r="J47" s="43">
        <f t="shared" si="2"/>
        <v>44654.92</v>
      </c>
      <c r="K47" s="43">
        <f t="shared" si="3"/>
        <v>41432.400000000001</v>
      </c>
    </row>
    <row r="48" spans="1:11">
      <c r="A48" s="9" t="s">
        <v>41</v>
      </c>
      <c r="B48" s="5">
        <v>49.45</v>
      </c>
      <c r="C48" s="5">
        <v>7.9</v>
      </c>
      <c r="D48" s="5"/>
      <c r="E48" s="5">
        <v>57.35</v>
      </c>
      <c r="F48" s="5">
        <v>850</v>
      </c>
      <c r="G48" s="5">
        <f t="shared" si="4"/>
        <v>48747.5</v>
      </c>
      <c r="H48" s="5"/>
      <c r="I48" s="41">
        <f t="shared" si="1"/>
        <v>48747.5</v>
      </c>
      <c r="J48" s="43">
        <f t="shared" si="2"/>
        <v>47285.074999999997</v>
      </c>
      <c r="K48" s="43">
        <f t="shared" si="3"/>
        <v>43872.75</v>
      </c>
    </row>
    <row r="49" spans="1:11">
      <c r="A49" s="9" t="s">
        <v>42</v>
      </c>
      <c r="B49" s="5">
        <v>69.760000000000005</v>
      </c>
      <c r="C49" s="5">
        <v>11.26</v>
      </c>
      <c r="D49" s="5"/>
      <c r="E49" s="5">
        <v>81.02000000000001</v>
      </c>
      <c r="F49" s="5">
        <v>850</v>
      </c>
      <c r="G49" s="5">
        <f t="shared" si="4"/>
        <v>68867.000000000015</v>
      </c>
      <c r="H49" s="5"/>
      <c r="I49" s="41">
        <f t="shared" si="1"/>
        <v>68867.000000000015</v>
      </c>
      <c r="J49" s="43">
        <f t="shared" si="2"/>
        <v>66800.990000000005</v>
      </c>
      <c r="K49" s="43">
        <f t="shared" si="3"/>
        <v>61980.300000000017</v>
      </c>
    </row>
    <row r="50" spans="1:11">
      <c r="A50" s="9" t="s">
        <v>43</v>
      </c>
      <c r="B50" s="5">
        <v>62.36</v>
      </c>
      <c r="C50" s="5">
        <v>10.07</v>
      </c>
      <c r="D50" s="5"/>
      <c r="E50" s="5">
        <v>72.430000000000007</v>
      </c>
      <c r="F50" s="5">
        <v>850</v>
      </c>
      <c r="G50" s="5">
        <f t="shared" si="4"/>
        <v>61565.500000000007</v>
      </c>
      <c r="H50" s="5"/>
      <c r="I50" s="41">
        <f t="shared" si="1"/>
        <v>61565.500000000007</v>
      </c>
      <c r="J50" s="43">
        <f t="shared" si="2"/>
        <v>59718.535000000003</v>
      </c>
      <c r="K50" s="43">
        <f t="shared" si="3"/>
        <v>55408.950000000004</v>
      </c>
    </row>
    <row r="51" spans="1:11">
      <c r="A51" s="9" t="s">
        <v>44</v>
      </c>
      <c r="B51" s="5">
        <v>46.39</v>
      </c>
      <c r="C51" s="5">
        <v>7.79</v>
      </c>
      <c r="D51" s="5"/>
      <c r="E51" s="5">
        <v>54.18</v>
      </c>
      <c r="F51" s="5">
        <v>850</v>
      </c>
      <c r="G51" s="5">
        <f t="shared" si="4"/>
        <v>46053</v>
      </c>
      <c r="H51" s="5"/>
      <c r="I51" s="41">
        <f t="shared" si="1"/>
        <v>46053</v>
      </c>
      <c r="J51" s="43">
        <f t="shared" si="2"/>
        <v>44671.409999999996</v>
      </c>
      <c r="K51" s="43">
        <f t="shared" si="3"/>
        <v>41447.700000000004</v>
      </c>
    </row>
    <row r="52" spans="1:11">
      <c r="A52" s="9" t="s">
        <v>45</v>
      </c>
      <c r="B52" s="5">
        <v>45.5</v>
      </c>
      <c r="C52" s="5">
        <v>7.64</v>
      </c>
      <c r="D52" s="5"/>
      <c r="E52" s="5">
        <v>53.14</v>
      </c>
      <c r="F52" s="5">
        <v>850</v>
      </c>
      <c r="G52" s="5">
        <f t="shared" si="4"/>
        <v>45169</v>
      </c>
      <c r="H52" s="5"/>
      <c r="I52" s="41">
        <f t="shared" si="1"/>
        <v>45169</v>
      </c>
      <c r="J52" s="43">
        <f t="shared" si="2"/>
        <v>43813.93</v>
      </c>
      <c r="K52" s="43">
        <f t="shared" si="3"/>
        <v>40652.1</v>
      </c>
    </row>
    <row r="53" spans="1:11">
      <c r="A53" s="8" t="s">
        <v>14</v>
      </c>
      <c r="B53" s="5"/>
      <c r="C53" s="5"/>
      <c r="D53" s="5"/>
      <c r="E53" s="5"/>
      <c r="F53" s="5"/>
      <c r="G53" s="5"/>
      <c r="H53" s="5"/>
      <c r="I53" s="41"/>
      <c r="J53" s="43"/>
      <c r="K53" s="43"/>
    </row>
    <row r="54" spans="1:11">
      <c r="A54" s="9" t="s">
        <v>46</v>
      </c>
      <c r="B54" s="5">
        <v>43.06</v>
      </c>
      <c r="C54" s="5">
        <v>7.24</v>
      </c>
      <c r="D54" s="5"/>
      <c r="E54" s="5">
        <v>50.300000000000004</v>
      </c>
      <c r="F54" s="5">
        <v>850</v>
      </c>
      <c r="G54" s="5">
        <f t="shared" si="4"/>
        <v>42755</v>
      </c>
      <c r="H54" s="5"/>
      <c r="I54" s="41">
        <f t="shared" si="1"/>
        <v>42755</v>
      </c>
      <c r="J54" s="43">
        <f t="shared" si="2"/>
        <v>41472.35</v>
      </c>
      <c r="K54" s="43">
        <f t="shared" si="3"/>
        <v>38479.5</v>
      </c>
    </row>
    <row r="55" spans="1:11">
      <c r="A55" s="9" t="s">
        <v>47</v>
      </c>
      <c r="B55" s="5">
        <v>46.24</v>
      </c>
      <c r="C55" s="5">
        <v>7.92</v>
      </c>
      <c r="D55" s="5"/>
      <c r="E55" s="5">
        <v>54.160000000000004</v>
      </c>
      <c r="F55" s="5">
        <v>850</v>
      </c>
      <c r="G55" s="5">
        <f t="shared" si="4"/>
        <v>46036</v>
      </c>
      <c r="H55" s="5"/>
      <c r="I55" s="41">
        <f t="shared" si="1"/>
        <v>46036</v>
      </c>
      <c r="J55" s="43">
        <f t="shared" si="2"/>
        <v>44654.92</v>
      </c>
      <c r="K55" s="43">
        <f t="shared" si="3"/>
        <v>41432.400000000001</v>
      </c>
    </row>
    <row r="56" spans="1:11">
      <c r="A56" s="9" t="s">
        <v>48</v>
      </c>
      <c r="B56" s="5">
        <v>49.45</v>
      </c>
      <c r="C56" s="5">
        <v>7.9</v>
      </c>
      <c r="D56" s="5"/>
      <c r="E56" s="5">
        <v>57.35</v>
      </c>
      <c r="F56" s="5">
        <v>850</v>
      </c>
      <c r="G56" s="5">
        <f t="shared" si="4"/>
        <v>48747.5</v>
      </c>
      <c r="H56" s="5"/>
      <c r="I56" s="41">
        <f t="shared" si="1"/>
        <v>48747.5</v>
      </c>
      <c r="J56" s="43">
        <f t="shared" si="2"/>
        <v>47285.074999999997</v>
      </c>
      <c r="K56" s="43">
        <f t="shared" si="3"/>
        <v>43872.75</v>
      </c>
    </row>
    <row r="57" spans="1:11">
      <c r="A57" s="9" t="s">
        <v>49</v>
      </c>
      <c r="B57" s="5">
        <v>69.760000000000005</v>
      </c>
      <c r="C57" s="5">
        <v>11.26</v>
      </c>
      <c r="D57" s="5"/>
      <c r="E57" s="5">
        <v>81.02000000000001</v>
      </c>
      <c r="F57" s="5">
        <v>850</v>
      </c>
      <c r="G57" s="5">
        <f t="shared" si="4"/>
        <v>68867.000000000015</v>
      </c>
      <c r="H57" s="5"/>
      <c r="I57" s="41">
        <f t="shared" si="1"/>
        <v>68867.000000000015</v>
      </c>
      <c r="J57" s="43">
        <f t="shared" si="2"/>
        <v>66800.990000000005</v>
      </c>
      <c r="K57" s="43">
        <f t="shared" si="3"/>
        <v>61980.300000000017</v>
      </c>
    </row>
    <row r="58" spans="1:11">
      <c r="A58" s="9" t="s">
        <v>50</v>
      </c>
      <c r="B58" s="5">
        <v>62.36</v>
      </c>
      <c r="C58" s="5">
        <v>10.07</v>
      </c>
      <c r="D58" s="5"/>
      <c r="E58" s="5">
        <v>72.430000000000007</v>
      </c>
      <c r="F58" s="5">
        <v>850</v>
      </c>
      <c r="G58" s="5">
        <f t="shared" si="4"/>
        <v>61565.500000000007</v>
      </c>
      <c r="H58" s="5"/>
      <c r="I58" s="41">
        <f t="shared" si="1"/>
        <v>61565.500000000007</v>
      </c>
      <c r="J58" s="43">
        <f t="shared" si="2"/>
        <v>59718.535000000003</v>
      </c>
      <c r="K58" s="43">
        <f t="shared" si="3"/>
        <v>55408.950000000004</v>
      </c>
    </row>
    <row r="59" spans="1:11">
      <c r="A59" s="9" t="s">
        <v>51</v>
      </c>
      <c r="B59" s="5">
        <v>46.39</v>
      </c>
      <c r="C59" s="5">
        <v>7.79</v>
      </c>
      <c r="D59" s="5"/>
      <c r="E59" s="5">
        <v>54.18</v>
      </c>
      <c r="F59" s="5">
        <v>850</v>
      </c>
      <c r="G59" s="5">
        <f t="shared" si="4"/>
        <v>46053</v>
      </c>
      <c r="H59" s="5"/>
      <c r="I59" s="41">
        <f t="shared" si="1"/>
        <v>46053</v>
      </c>
      <c r="J59" s="43">
        <f t="shared" si="2"/>
        <v>44671.409999999996</v>
      </c>
      <c r="K59" s="43">
        <f t="shared" si="3"/>
        <v>41447.700000000004</v>
      </c>
    </row>
    <row r="60" spans="1:11">
      <c r="A60" s="9" t="s">
        <v>52</v>
      </c>
      <c r="B60" s="5">
        <v>45.5</v>
      </c>
      <c r="C60" s="5">
        <v>7.64</v>
      </c>
      <c r="D60" s="5"/>
      <c r="E60" s="5">
        <v>53.14</v>
      </c>
      <c r="F60" s="5">
        <v>850</v>
      </c>
      <c r="G60" s="5">
        <f t="shared" si="4"/>
        <v>45169</v>
      </c>
      <c r="H60" s="5"/>
      <c r="I60" s="41">
        <f t="shared" si="1"/>
        <v>45169</v>
      </c>
      <c r="J60" s="43">
        <f t="shared" si="2"/>
        <v>43813.93</v>
      </c>
      <c r="K60" s="43">
        <f t="shared" si="3"/>
        <v>40652.1</v>
      </c>
    </row>
    <row r="61" spans="1:11">
      <c r="A61" s="8" t="s">
        <v>20</v>
      </c>
      <c r="B61" s="5"/>
      <c r="C61" s="5"/>
      <c r="D61" s="5"/>
      <c r="E61" s="5"/>
      <c r="F61" s="5"/>
      <c r="G61" s="5"/>
      <c r="H61" s="5"/>
      <c r="I61" s="41"/>
      <c r="J61" s="43"/>
      <c r="K61" s="43"/>
    </row>
    <row r="62" spans="1:11">
      <c r="A62" s="9" t="s">
        <v>53</v>
      </c>
      <c r="B62" s="5">
        <v>43.06</v>
      </c>
      <c r="C62" s="5">
        <v>7.24</v>
      </c>
      <c r="D62" s="5"/>
      <c r="E62" s="5">
        <v>50.300000000000004</v>
      </c>
      <c r="F62" s="5">
        <v>850</v>
      </c>
      <c r="G62" s="5">
        <f t="shared" si="4"/>
        <v>42755</v>
      </c>
      <c r="H62" s="5"/>
      <c r="I62" s="41">
        <f t="shared" si="1"/>
        <v>42755</v>
      </c>
      <c r="J62" s="43">
        <f t="shared" si="2"/>
        <v>41472.35</v>
      </c>
      <c r="K62" s="43">
        <f t="shared" si="3"/>
        <v>38479.5</v>
      </c>
    </row>
    <row r="63" spans="1:11">
      <c r="A63" s="9" t="s">
        <v>54</v>
      </c>
      <c r="B63" s="5">
        <v>46.24</v>
      </c>
      <c r="C63" s="5">
        <v>7.92</v>
      </c>
      <c r="D63" s="5"/>
      <c r="E63" s="5">
        <v>54.160000000000004</v>
      </c>
      <c r="F63" s="5">
        <v>850</v>
      </c>
      <c r="G63" s="5">
        <f t="shared" si="4"/>
        <v>46036</v>
      </c>
      <c r="H63" s="5"/>
      <c r="I63" s="41">
        <f t="shared" si="1"/>
        <v>46036</v>
      </c>
      <c r="J63" s="43">
        <f t="shared" si="2"/>
        <v>44654.92</v>
      </c>
      <c r="K63" s="43">
        <f t="shared" si="3"/>
        <v>41432.400000000001</v>
      </c>
    </row>
    <row r="64" spans="1:11">
      <c r="A64" s="9" t="s">
        <v>55</v>
      </c>
      <c r="B64" s="5">
        <v>49.45</v>
      </c>
      <c r="C64" s="5">
        <v>7.9</v>
      </c>
      <c r="D64" s="5"/>
      <c r="E64" s="5">
        <v>57.35</v>
      </c>
      <c r="F64" s="5">
        <v>850</v>
      </c>
      <c r="G64" s="5">
        <f t="shared" si="4"/>
        <v>48747.5</v>
      </c>
      <c r="H64" s="5"/>
      <c r="I64" s="41">
        <f t="shared" si="1"/>
        <v>48747.5</v>
      </c>
      <c r="J64" s="43">
        <f t="shared" si="2"/>
        <v>47285.074999999997</v>
      </c>
      <c r="K64" s="43">
        <f t="shared" si="3"/>
        <v>43872.75</v>
      </c>
    </row>
    <row r="65" spans="1:11">
      <c r="A65" s="9" t="s">
        <v>56</v>
      </c>
      <c r="B65" s="5">
        <v>69.760000000000005</v>
      </c>
      <c r="C65" s="5">
        <v>11.26</v>
      </c>
      <c r="D65" s="5"/>
      <c r="E65" s="5">
        <v>81.02000000000001</v>
      </c>
      <c r="F65" s="5">
        <v>850</v>
      </c>
      <c r="G65" s="5">
        <f t="shared" si="4"/>
        <v>68867.000000000015</v>
      </c>
      <c r="H65" s="5"/>
      <c r="I65" s="41">
        <f t="shared" si="1"/>
        <v>68867.000000000015</v>
      </c>
      <c r="J65" s="43">
        <f t="shared" si="2"/>
        <v>66800.990000000005</v>
      </c>
      <c r="K65" s="43">
        <f t="shared" si="3"/>
        <v>61980.300000000017</v>
      </c>
    </row>
    <row r="66" spans="1:11">
      <c r="A66" s="9" t="s">
        <v>57</v>
      </c>
      <c r="B66" s="5">
        <v>62.36</v>
      </c>
      <c r="C66" s="5">
        <v>9.48</v>
      </c>
      <c r="D66" s="5"/>
      <c r="E66" s="5">
        <v>71.84</v>
      </c>
      <c r="F66" s="5">
        <v>850</v>
      </c>
      <c r="G66" s="5">
        <f t="shared" si="4"/>
        <v>61064</v>
      </c>
      <c r="H66" s="5"/>
      <c r="I66" s="41">
        <f t="shared" si="1"/>
        <v>61064</v>
      </c>
      <c r="J66" s="43">
        <f t="shared" si="2"/>
        <v>59232.08</v>
      </c>
      <c r="K66" s="43">
        <f t="shared" si="3"/>
        <v>54957.599999999999</v>
      </c>
    </row>
    <row r="67" spans="1:11">
      <c r="A67" s="9" t="s">
        <v>58</v>
      </c>
      <c r="B67" s="5">
        <v>46.39</v>
      </c>
      <c r="C67" s="5">
        <v>7.34</v>
      </c>
      <c r="D67" s="5"/>
      <c r="E67" s="5">
        <v>53.730000000000004</v>
      </c>
      <c r="F67" s="5">
        <v>850</v>
      </c>
      <c r="G67" s="5">
        <f t="shared" si="4"/>
        <v>45670.5</v>
      </c>
      <c r="H67" s="5"/>
      <c r="I67" s="41">
        <f t="shared" si="1"/>
        <v>45670.5</v>
      </c>
      <c r="J67" s="43">
        <f t="shared" si="2"/>
        <v>44300.385000000002</v>
      </c>
      <c r="K67" s="43">
        <f t="shared" si="3"/>
        <v>41103.450000000004</v>
      </c>
    </row>
    <row r="68" spans="1:11">
      <c r="A68" s="9" t="s">
        <v>59</v>
      </c>
      <c r="B68" s="5">
        <v>45.5</v>
      </c>
      <c r="C68" s="5">
        <v>7.64</v>
      </c>
      <c r="D68" s="5"/>
      <c r="E68" s="5">
        <v>53.14</v>
      </c>
      <c r="F68" s="5">
        <v>850</v>
      </c>
      <c r="G68" s="5">
        <f t="shared" si="4"/>
        <v>45169</v>
      </c>
      <c r="H68" s="5"/>
      <c r="I68" s="41">
        <f t="shared" si="1"/>
        <v>45169</v>
      </c>
      <c r="J68" s="43">
        <f t="shared" si="2"/>
        <v>43813.93</v>
      </c>
      <c r="K68" s="43">
        <f t="shared" si="3"/>
        <v>40652.1</v>
      </c>
    </row>
    <row r="69" spans="1:11">
      <c r="A69" s="8" t="s">
        <v>26</v>
      </c>
      <c r="B69" s="5"/>
      <c r="C69" s="5"/>
      <c r="D69" s="5"/>
      <c r="E69" s="5"/>
      <c r="F69" s="5"/>
      <c r="G69" s="5"/>
      <c r="H69" s="5"/>
      <c r="I69" s="41"/>
      <c r="J69" s="43"/>
      <c r="K69" s="43"/>
    </row>
    <row r="70" spans="1:11">
      <c r="A70" s="9" t="s">
        <v>60</v>
      </c>
      <c r="B70" s="5">
        <v>41.35</v>
      </c>
      <c r="C70" s="5">
        <v>6.54</v>
      </c>
      <c r="D70" s="5"/>
      <c r="E70" s="5">
        <v>47.89</v>
      </c>
      <c r="F70" s="5">
        <v>850</v>
      </c>
      <c r="G70" s="5">
        <f t="shared" si="4"/>
        <v>40706.5</v>
      </c>
      <c r="H70" s="5"/>
      <c r="I70" s="41">
        <f t="shared" si="1"/>
        <v>40706.5</v>
      </c>
      <c r="J70" s="43">
        <f t="shared" si="2"/>
        <v>39485.305</v>
      </c>
      <c r="K70" s="43">
        <f t="shared" si="3"/>
        <v>36635.85</v>
      </c>
    </row>
    <row r="71" spans="1:11">
      <c r="A71" s="9" t="s">
        <v>61</v>
      </c>
      <c r="B71" s="5">
        <v>44.75</v>
      </c>
      <c r="C71" s="5">
        <v>7.22</v>
      </c>
      <c r="D71" s="5"/>
      <c r="E71" s="5">
        <v>51.97</v>
      </c>
      <c r="F71" s="5">
        <v>850</v>
      </c>
      <c r="G71" s="5">
        <f t="shared" si="4"/>
        <v>44174.5</v>
      </c>
      <c r="H71" s="5"/>
      <c r="I71" s="41">
        <f t="shared" si="1"/>
        <v>44174.5</v>
      </c>
      <c r="J71" s="43">
        <f t="shared" si="2"/>
        <v>42849.264999999999</v>
      </c>
      <c r="K71" s="43">
        <f t="shared" si="3"/>
        <v>39757.050000000003</v>
      </c>
    </row>
    <row r="72" spans="1:11">
      <c r="A72" s="9" t="s">
        <v>62</v>
      </c>
      <c r="B72" s="5">
        <v>49.45</v>
      </c>
      <c r="C72" s="5">
        <v>7.44</v>
      </c>
      <c r="D72" s="5"/>
      <c r="E72" s="5">
        <v>56.89</v>
      </c>
      <c r="F72" s="5">
        <v>850</v>
      </c>
      <c r="G72" s="5">
        <f t="shared" si="4"/>
        <v>48356.5</v>
      </c>
      <c r="H72" s="5"/>
      <c r="I72" s="41">
        <f t="shared" si="1"/>
        <v>48356.5</v>
      </c>
      <c r="J72" s="43">
        <f t="shared" si="2"/>
        <v>46905.805</v>
      </c>
      <c r="K72" s="43">
        <f t="shared" si="3"/>
        <v>43520.85</v>
      </c>
    </row>
    <row r="73" spans="1:11">
      <c r="A73" s="9" t="s">
        <v>63</v>
      </c>
      <c r="B73" s="5">
        <v>70.319999999999993</v>
      </c>
      <c r="C73" s="5">
        <v>10.69</v>
      </c>
      <c r="D73" s="5">
        <v>66.81</v>
      </c>
      <c r="E73" s="5">
        <v>147.82</v>
      </c>
      <c r="F73" s="5">
        <v>850</v>
      </c>
      <c r="G73" s="5">
        <v>68858</v>
      </c>
      <c r="H73" s="5">
        <f>D73*300</f>
        <v>20043</v>
      </c>
      <c r="I73" s="41">
        <f t="shared" ref="I73:I74" si="5">G73+H73</f>
        <v>88901</v>
      </c>
      <c r="J73" s="43">
        <f t="shared" ref="J73:J74" si="6">I73*0.97</f>
        <v>86233.97</v>
      </c>
      <c r="K73" s="43">
        <f t="shared" ref="K73:K74" si="7">I73*0.9</f>
        <v>80010.900000000009</v>
      </c>
    </row>
    <row r="74" spans="1:11">
      <c r="A74" s="9" t="s">
        <v>64</v>
      </c>
      <c r="B74" s="5">
        <v>52.47</v>
      </c>
      <c r="C74" s="5">
        <v>8.3000000000000007</v>
      </c>
      <c r="D74" s="5">
        <v>39.42</v>
      </c>
      <c r="E74" s="5">
        <v>100.19</v>
      </c>
      <c r="F74" s="5">
        <v>850</v>
      </c>
      <c r="G74" s="5">
        <v>51654.5</v>
      </c>
      <c r="H74" s="5">
        <f>D74*300</f>
        <v>11826</v>
      </c>
      <c r="I74" s="41">
        <f t="shared" si="5"/>
        <v>63480.5</v>
      </c>
      <c r="J74" s="43">
        <f t="shared" si="6"/>
        <v>61576.084999999999</v>
      </c>
      <c r="K74" s="43">
        <f t="shared" si="7"/>
        <v>57132.450000000004</v>
      </c>
    </row>
    <row r="75" spans="1:11">
      <c r="A75" s="6"/>
    </row>
    <row r="76" spans="1:11" ht="15.75" thickBot="1">
      <c r="A76" s="6"/>
    </row>
    <row r="77" spans="1:11">
      <c r="A77" s="11" t="s">
        <v>72</v>
      </c>
      <c r="B77" s="12"/>
      <c r="C77" s="13"/>
      <c r="D77" s="12"/>
      <c r="E77" s="14"/>
    </row>
    <row r="78" spans="1:11">
      <c r="A78" s="15" t="s">
        <v>73</v>
      </c>
      <c r="B78" s="16"/>
      <c r="C78" s="17"/>
      <c r="D78" s="16"/>
      <c r="E78" s="18"/>
    </row>
    <row r="79" spans="1:11">
      <c r="A79" s="15" t="s">
        <v>76</v>
      </c>
      <c r="B79" s="16"/>
      <c r="C79" s="17"/>
      <c r="D79" s="16"/>
      <c r="E79" s="18"/>
    </row>
    <row r="80" spans="1:11">
      <c r="A80" s="15" t="s">
        <v>77</v>
      </c>
      <c r="B80" s="16"/>
      <c r="C80" s="17"/>
      <c r="D80" s="16"/>
      <c r="E80" s="18"/>
    </row>
    <row r="81" spans="1:5">
      <c r="A81" s="15" t="s">
        <v>79</v>
      </c>
      <c r="B81" s="16"/>
      <c r="C81" s="17"/>
      <c r="D81" s="16"/>
      <c r="E81" s="18"/>
    </row>
    <row r="82" spans="1:5" ht="15.75" thickBot="1">
      <c r="A82" s="19" t="s">
        <v>78</v>
      </c>
      <c r="B82" s="20"/>
      <c r="C82" s="21"/>
      <c r="D82" s="20"/>
      <c r="E82" s="22"/>
    </row>
    <row r="83" spans="1:5" ht="15.75" thickBot="1">
      <c r="A83" s="23"/>
      <c r="B83" s="24"/>
      <c r="C83" s="25"/>
      <c r="D83" s="24"/>
      <c r="E83" s="26"/>
    </row>
    <row r="84" spans="1:5">
      <c r="A84" s="11" t="s">
        <v>80</v>
      </c>
      <c r="B84" s="27"/>
      <c r="C84" s="28"/>
      <c r="D84" s="27"/>
      <c r="E84" s="29"/>
    </row>
    <row r="85" spans="1:5">
      <c r="A85" s="15" t="s">
        <v>74</v>
      </c>
      <c r="B85" s="16"/>
      <c r="C85" s="17"/>
      <c r="D85" s="16"/>
      <c r="E85" s="18"/>
    </row>
    <row r="86" spans="1:5">
      <c r="A86" s="15" t="s">
        <v>75</v>
      </c>
      <c r="B86" s="16"/>
      <c r="C86" s="17"/>
      <c r="D86" s="16"/>
      <c r="E86" s="18"/>
    </row>
    <row r="87" spans="1:5">
      <c r="A87" s="15" t="s">
        <v>79</v>
      </c>
      <c r="B87" s="16"/>
      <c r="C87" s="17"/>
      <c r="D87" s="16"/>
      <c r="E87" s="18"/>
    </row>
    <row r="88" spans="1:5" ht="15.75" thickBot="1">
      <c r="A88" s="19" t="s">
        <v>78</v>
      </c>
      <c r="B88" s="20"/>
      <c r="C88" s="21"/>
      <c r="D88" s="20"/>
      <c r="E88" s="22"/>
    </row>
    <row r="89" spans="1:5" ht="15.75" thickBot="1">
      <c r="A89" s="23"/>
      <c r="B89" s="24"/>
      <c r="C89" s="25"/>
      <c r="D89" s="24"/>
      <c r="E89" s="26"/>
    </row>
    <row r="90" spans="1:5" ht="15.75" thickBot="1">
      <c r="A90" s="30" t="s">
        <v>81</v>
      </c>
      <c r="B90" s="31"/>
      <c r="C90" s="32"/>
      <c r="D90" s="31"/>
      <c r="E90" s="33"/>
    </row>
    <row r="91" spans="1:5">
      <c r="A91" s="15" t="s">
        <v>73</v>
      </c>
      <c r="B91" s="16"/>
      <c r="C91" s="17"/>
      <c r="D91" s="16"/>
      <c r="E91" s="18"/>
    </row>
    <row r="92" spans="1:5">
      <c r="A92" s="15" t="s">
        <v>82</v>
      </c>
      <c r="B92" s="16"/>
      <c r="C92" s="17"/>
      <c r="D92" s="16"/>
      <c r="E92" s="40"/>
    </row>
    <row r="93" spans="1:5" ht="15.75" thickBot="1">
      <c r="A93" s="19" t="s">
        <v>78</v>
      </c>
      <c r="B93" s="37"/>
      <c r="C93" s="38"/>
      <c r="D93" s="37"/>
      <c r="E93" s="39"/>
    </row>
    <row r="94" spans="1:5">
      <c r="A94" s="15"/>
      <c r="B94" s="34"/>
      <c r="C94" s="35"/>
      <c r="D94" s="34"/>
      <c r="E94" s="36"/>
    </row>
    <row r="95" spans="1:5">
      <c r="B95" s="6"/>
      <c r="C95" s="6"/>
      <c r="D95" s="6"/>
      <c r="E95" s="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46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2014-09-04T15:05:25Z</dcterms:modified>
</cp:coreProperties>
</file>